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n249\Desktop\希望調査表202011\希望届令和４年３月\"/>
    </mc:Choice>
  </mc:AlternateContent>
  <xr:revisionPtr revIDLastSave="0" documentId="13_ncr:1_{7893E1BE-BDF0-4929-A9D8-856F047906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基本情報(こちらを必ず入力してください。" sheetId="9" r:id="rId1"/>
    <sheet name="希望シート01（大学会館、共用施設、合宿研修所）" sheetId="21" r:id="rId2"/>
    <sheet name="基本データ" sheetId="10" state="hidden" r:id="rId3"/>
  </sheets>
  <definedNames>
    <definedName name="meibo">基本データ!$A$1:$E$160</definedName>
    <definedName name="_xlnm.Print_Area" localSheetId="1">'希望シート01（大学会館、共用施設、合宿研修所）'!$B$1:$BP$28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21" l="1"/>
  <c r="C2" i="21" s="1"/>
  <c r="BP11" i="21" l="1"/>
  <c r="BO11" i="21"/>
  <c r="BN11" i="21"/>
  <c r="BM11" i="21"/>
  <c r="BP10" i="21"/>
  <c r="BO10" i="21"/>
  <c r="BN10" i="21"/>
  <c r="BM10" i="21"/>
  <c r="BP9" i="21"/>
  <c r="BO9" i="21"/>
  <c r="BN9" i="21"/>
  <c r="BM9" i="21"/>
  <c r="BP8" i="21"/>
  <c r="BO8" i="21"/>
  <c r="BN8" i="21"/>
  <c r="BM8" i="2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BP7" i="21"/>
  <c r="BO7" i="21"/>
  <c r="BN7" i="21"/>
  <c r="BM7" i="21"/>
  <c r="BP6" i="21"/>
  <c r="BO6" i="21"/>
  <c r="BN6" i="21"/>
  <c r="BM6" i="21"/>
  <c r="BP5" i="21"/>
  <c r="BO5" i="21"/>
  <c r="BN5" i="21"/>
  <c r="BM5" i="21"/>
  <c r="BP4" i="21"/>
  <c r="BO4" i="21"/>
  <c r="BN4" i="21"/>
  <c r="BM4" i="21"/>
  <c r="E1" i="21"/>
  <c r="BP15" i="21"/>
  <c r="BO15" i="21"/>
  <c r="BN15" i="21"/>
  <c r="BM15" i="21"/>
  <c r="BP14" i="21"/>
  <c r="BO14" i="21"/>
  <c r="BN14" i="21"/>
  <c r="BM14" i="21"/>
  <c r="BP13" i="21"/>
  <c r="BO13" i="21"/>
  <c r="BN13" i="21"/>
  <c r="BM13" i="21"/>
  <c r="BP12" i="21"/>
  <c r="BO12" i="21"/>
  <c r="BN12" i="21"/>
  <c r="BM12" i="21"/>
  <c r="E2" i="21" l="1"/>
  <c r="G1" i="21"/>
  <c r="G2" i="21" s="1"/>
  <c r="I1" i="21" l="1"/>
  <c r="I2" i="21" s="1"/>
  <c r="K1" i="21" l="1"/>
  <c r="M1" i="21" s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2" i="10"/>
  <c r="K2" i="21" l="1"/>
  <c r="M2" i="21"/>
  <c r="O1" i="21"/>
  <c r="O2" i="21" l="1"/>
  <c r="Q1" i="21"/>
  <c r="S1" i="21" l="1"/>
  <c r="Q2" i="21"/>
  <c r="U1" i="21" l="1"/>
  <c r="S2" i="21"/>
  <c r="U2" i="21" l="1"/>
  <c r="W1" i="21"/>
  <c r="W2" i="21" l="1"/>
  <c r="Y1" i="21"/>
  <c r="AA1" i="21" l="1"/>
  <c r="Y2" i="21"/>
  <c r="AC1" i="21" l="1"/>
  <c r="AA2" i="21"/>
  <c r="AC2" i="21" l="1"/>
  <c r="AE1" i="21"/>
  <c r="AE2" i="21" l="1"/>
  <c r="AG1" i="21"/>
  <c r="AI1" i="21" l="1"/>
  <c r="AG2" i="21"/>
  <c r="AK1" i="21" l="1"/>
  <c r="AI2" i="21"/>
  <c r="AK2" i="21" l="1"/>
  <c r="AM1" i="21"/>
  <c r="AM2" i="21" l="1"/>
  <c r="AO1" i="21"/>
  <c r="AQ1" i="21" l="1"/>
  <c r="AO2" i="21"/>
  <c r="AS1" i="21" l="1"/>
  <c r="AQ2" i="21"/>
  <c r="AS2" i="21" l="1"/>
  <c r="AU1" i="21"/>
  <c r="AU2" i="21" l="1"/>
  <c r="AW1" i="21"/>
  <c r="AY1" i="21" l="1"/>
  <c r="AW2" i="21"/>
  <c r="BA1" i="21" l="1"/>
  <c r="AY2" i="21"/>
  <c r="BA2" i="21" l="1"/>
  <c r="BC1" i="21"/>
  <c r="BC2" i="21" l="1"/>
  <c r="BE1" i="21"/>
  <c r="BG1" i="21" l="1"/>
  <c r="BI1" i="21" s="1"/>
  <c r="BE2" i="21"/>
  <c r="BI2" i="21" l="1"/>
  <c r="BK1" i="21"/>
  <c r="BG2" i="21"/>
  <c r="BK2" i="21" l="1"/>
</calcChain>
</file>

<file path=xl/sharedStrings.xml><?xml version="1.0" encoding="utf-8"?>
<sst xmlns="http://schemas.openxmlformats.org/spreadsheetml/2006/main" count="580" uniqueCount="363">
  <si>
    <t>代表者学籍番号</t>
    <rPh sb="0" eb="3">
      <t>ダイヒョウシャ</t>
    </rPh>
    <rPh sb="3" eb="5">
      <t>ガクセキ</t>
    </rPh>
    <rPh sb="5" eb="7">
      <t>バンゴウ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</si>
  <si>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</si>
  <si>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</si>
  <si>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</si>
  <si>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</si>
  <si>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時間帯</t>
    <rPh sb="0" eb="3">
      <t>ジカンタイ</t>
    </rPh>
    <phoneticPr fontId="1"/>
  </si>
  <si>
    <t>団体の使用時間帯の区切りの時間帯に、15分間の換気時間を入れています。</t>
    <rPh sb="0" eb="2">
      <t>ダンタイ</t>
    </rPh>
    <rPh sb="3" eb="5">
      <t>シヨウ</t>
    </rPh>
    <rPh sb="5" eb="8">
      <t>ジカンタイ</t>
    </rPh>
    <rPh sb="9" eb="11">
      <t>クギ</t>
    </rPh>
    <rPh sb="13" eb="16">
      <t>ジカンタイ</t>
    </rPh>
    <rPh sb="20" eb="22">
      <t>フンカン</t>
    </rPh>
    <rPh sb="23" eb="25">
      <t>カンキ</t>
    </rPh>
    <rPh sb="25" eb="27">
      <t>ジカン</t>
    </rPh>
    <rPh sb="28" eb="29">
      <t>イ</t>
    </rPh>
    <phoneticPr fontId="1"/>
  </si>
  <si>
    <t>番号</t>
  </si>
  <si>
    <t>サークル名</t>
  </si>
  <si>
    <t>体育</t>
  </si>
  <si>
    <t>合気道部</t>
  </si>
  <si>
    <t>愛球会</t>
  </si>
  <si>
    <t>After Beat Club</t>
  </si>
  <si>
    <t>アメリカンフットボール部</t>
  </si>
  <si>
    <t>ウエイトトレーニング部</t>
  </si>
  <si>
    <t>eighty's</t>
  </si>
  <si>
    <t>SKR48</t>
  </si>
  <si>
    <t>MBA</t>
  </si>
  <si>
    <t>Order Made</t>
  </si>
  <si>
    <t>空手部</t>
  </si>
  <si>
    <t>弓道部</t>
  </si>
  <si>
    <t>CLOVER</t>
  </si>
  <si>
    <t>剣道部</t>
  </si>
  <si>
    <t>剣道同好会</t>
  </si>
  <si>
    <t>硬式テニス部</t>
  </si>
  <si>
    <t>硬式テニスを楽しむ会</t>
  </si>
  <si>
    <t>硬式野球部</t>
  </si>
  <si>
    <t>ゴルフサークル</t>
  </si>
  <si>
    <t>サイクリング部</t>
  </si>
  <si>
    <t>埼玉大学サッカー部</t>
  </si>
  <si>
    <t>埼玉大学サバイバルゲームサークル(S.U.S.C)</t>
  </si>
  <si>
    <t>自転車競技同好会FBC</t>
  </si>
  <si>
    <t>埼玉大学自動車部</t>
  </si>
  <si>
    <t>柔道部</t>
  </si>
  <si>
    <t>準硬式野球部</t>
  </si>
  <si>
    <t>Joy Ride</t>
  </si>
  <si>
    <t>埼玉大学少林寺拳法部</t>
  </si>
  <si>
    <t>jogging愛好会</t>
  </si>
  <si>
    <t>女子ソフトボール部</t>
  </si>
  <si>
    <t>女子バスケットボール部</t>
  </si>
  <si>
    <t>女子バレーボール部</t>
  </si>
  <si>
    <t>新体操部</t>
  </si>
  <si>
    <t>体育会水泳部</t>
  </si>
  <si>
    <t>SKY☆BLUE</t>
  </si>
  <si>
    <t>THREE POINT</t>
  </si>
  <si>
    <t>ソフトテニス部</t>
  </si>
  <si>
    <t>ソフトボール同好会</t>
  </si>
  <si>
    <t>体操競技部</t>
  </si>
  <si>
    <t>埼玉大学ダイビングクラブ　SUDC</t>
  </si>
  <si>
    <t>卓球部</t>
  </si>
  <si>
    <t>卓球サークル　Peko</t>
  </si>
  <si>
    <t>男子ソフトボール部</t>
  </si>
  <si>
    <t>男子バスケットボール部</t>
  </si>
  <si>
    <t>男子バレーボール部</t>
  </si>
  <si>
    <t>ダンス部</t>
  </si>
  <si>
    <t>軟式庭球同好会</t>
  </si>
  <si>
    <t>バイクサークル G-DASH</t>
  </si>
  <si>
    <t>排友会 Gull Wings</t>
  </si>
  <si>
    <t>BOPBOP</t>
  </si>
  <si>
    <t>Butit's</t>
  </si>
  <si>
    <t>バト×バト</t>
  </si>
  <si>
    <t>埼玉大学バドミントン部</t>
  </si>
  <si>
    <t>バドミントン愛好会</t>
  </si>
  <si>
    <t>埼玉大学バトンサークル</t>
  </si>
  <si>
    <t>バレーボール同好会</t>
  </si>
  <si>
    <t>ハンドボール部</t>
  </si>
  <si>
    <t>フリューゲル基礎スキークラブ</t>
  </si>
  <si>
    <t>埼玉大学ボート部</t>
  </si>
  <si>
    <t>無外流居合兵道同好会</t>
  </si>
  <si>
    <t>ラクロス部</t>
  </si>
  <si>
    <t>陸上競技部</t>
  </si>
  <si>
    <t>留学生スポーツ会</t>
  </si>
  <si>
    <t>ワンダーフォーゲル部</t>
  </si>
  <si>
    <t>埼玉大学ラグビー部</t>
  </si>
  <si>
    <t>Winning☆Shot</t>
  </si>
  <si>
    <t>ハンドボールサークル　Zerostep</t>
  </si>
  <si>
    <t>KitKat</t>
  </si>
  <si>
    <t>ボルダリング倶楽部</t>
  </si>
  <si>
    <t>文化</t>
  </si>
  <si>
    <t>AKUTO</t>
  </si>
  <si>
    <t>Arpeggio</t>
  </si>
  <si>
    <t>アンクルン</t>
  </si>
  <si>
    <t>囲碁部</t>
  </si>
  <si>
    <t>埼玉大学イルミネーションプロジェクト実行委員会</t>
  </si>
  <si>
    <t>裏千家茶道部茶楽会</t>
  </si>
  <si>
    <t>E.S.S.</t>
  </si>
  <si>
    <t>映画サークルMSB</t>
  </si>
  <si>
    <t>学生団体FP</t>
  </si>
  <si>
    <t>LMS&amp;ロック研究会</t>
  </si>
  <si>
    <t>埼玉大学ｴﾚｸﾄｰﾝｻｰｸﾙAffects</t>
  </si>
  <si>
    <t>演劇サークルPetit French Kiss</t>
  </si>
  <si>
    <t>オリジナルソング研究会</t>
  </si>
  <si>
    <t>埼玉大学お笑いサークル無印</t>
  </si>
  <si>
    <t>音楽研究会のび　楽器班</t>
  </si>
  <si>
    <t>音楽研究会のび 民踊御囃子班</t>
  </si>
  <si>
    <t>科学実験室 ～S-labo～</t>
  </si>
  <si>
    <t>埼玉大学合唱団</t>
  </si>
  <si>
    <t>華道部</t>
  </si>
  <si>
    <t>管弦楽団</t>
  </si>
  <si>
    <t>埼玉大学ギタークラブ</t>
  </si>
  <si>
    <t>クロスロード</t>
  </si>
  <si>
    <t>埼玉大学考古学研究会</t>
  </si>
  <si>
    <t>埼玉子どもを守る連絡協議会</t>
  </si>
  <si>
    <t>Saidai　Pokemon　Laboratory</t>
  </si>
  <si>
    <t>埼玉大学茶道研究会</t>
  </si>
  <si>
    <t>児童家庭支援サークルひるやすみ</t>
  </si>
  <si>
    <t>自閉児療育研究会（あそぶ会）</t>
  </si>
  <si>
    <t>社会問題研究会</t>
  </si>
  <si>
    <t>埼玉大学写真部</t>
  </si>
  <si>
    <t>将棋部</t>
  </si>
  <si>
    <t>書道部</t>
  </si>
  <si>
    <t>埼玉大学スイーツ研究会Dolce</t>
  </si>
  <si>
    <t>吹奏楽部</t>
  </si>
  <si>
    <t>埼玉大学推理小説研究会</t>
  </si>
  <si>
    <t>Swing Cube Jazz Orchestra White band</t>
  </si>
  <si>
    <t>埼玉大学聖書研究会 (ＢＳＣ)</t>
  </si>
  <si>
    <t>旅サークル ロプー</t>
  </si>
  <si>
    <t>埼玉大学アカペラサークルCHOCOLETZ</t>
  </si>
  <si>
    <t>TRPG研究会</t>
  </si>
  <si>
    <t>埼大哲学研究会</t>
  </si>
  <si>
    <t>埼玉大学鐵道研究会</t>
  </si>
  <si>
    <t>天文同好会</t>
  </si>
  <si>
    <t>埼玉大学ニュービジネス研究会</t>
  </si>
  <si>
    <t>Hive</t>
  </si>
  <si>
    <t>B.F.G.A.</t>
  </si>
  <si>
    <t>埼玉大学BBS会</t>
  </si>
  <si>
    <t>ひこざらす。</t>
  </si>
  <si>
    <t>美術部</t>
  </si>
  <si>
    <t>広島東洋カープ応援サークル 宮島さん</t>
  </si>
  <si>
    <t>Formula Project SU-spirited</t>
  </si>
  <si>
    <t>プログラミングサークル Maximum</t>
  </si>
  <si>
    <t>文芸部レーゼ</t>
  </si>
  <si>
    <t>埼玉大学邦楽部琴吹会</t>
  </si>
  <si>
    <t>放送研究会</t>
  </si>
  <si>
    <t>poco a poco</t>
  </si>
  <si>
    <t>ボランティアサークルかやの木</t>
  </si>
  <si>
    <t>ませまてぃか</t>
  </si>
  <si>
    <t>埼玉大学まんが団</t>
  </si>
  <si>
    <t>Million Tricks</t>
  </si>
  <si>
    <t>むつめ祭常任委員会</t>
  </si>
  <si>
    <t>MaVie</t>
  </si>
  <si>
    <t>モダンジャズ研究会</t>
  </si>
  <si>
    <t>桃犬</t>
  </si>
  <si>
    <t>やきもの同好会</t>
  </si>
  <si>
    <t>野鳥研究会さんぽ</t>
  </si>
  <si>
    <t>埼玉大学有機農業研究会</t>
  </si>
  <si>
    <t>Light Fiction Club</t>
  </si>
  <si>
    <t>埼玉大学落語研究会</t>
  </si>
  <si>
    <t>Re:さいくりんぐ</t>
  </si>
  <si>
    <t>SRCC(埼玉大学ﾙｰﾋﾞｯｸｷｭｰﾌﾞｻｰｸﾙ)</t>
  </si>
  <si>
    <t>埼大ロボット研究会</t>
  </si>
  <si>
    <t>埼大ワールドカップ</t>
  </si>
  <si>
    <t>STUDY　FOR　TWO埼玉大学支部</t>
  </si>
  <si>
    <t>競技かるたサークル　いろは</t>
  </si>
  <si>
    <t>工作サークルつくってあそぼ</t>
  </si>
  <si>
    <t>埼大Umami(競馬愛好会)</t>
  </si>
  <si>
    <t>ゲーム制作サークルSGP</t>
  </si>
  <si>
    <t>Rubbers</t>
  </si>
  <si>
    <t>International Student Society of Saitama University</t>
  </si>
  <si>
    <t>埼大ChessClubフィアンケット</t>
  </si>
  <si>
    <t>児童文化研究会文化財グループ</t>
  </si>
  <si>
    <t>児童文化研究会児童文学グループ</t>
  </si>
  <si>
    <t>児童文化研究会地域子ども会グループ</t>
  </si>
  <si>
    <t>みんなのトイレプロジェクト</t>
  </si>
  <si>
    <t>絵本サークル　埼美書店</t>
  </si>
  <si>
    <t>ふくたま</t>
  </si>
  <si>
    <t>埼玉大学宇宙工学サークルあかとき</t>
  </si>
  <si>
    <t>埼玉大学クイズ研究会</t>
  </si>
  <si>
    <t>Project☆Aqua</t>
  </si>
  <si>
    <t>埼大ローバー</t>
  </si>
  <si>
    <t>会系</t>
    <rPh sb="0" eb="1">
      <t>カイ</t>
    </rPh>
    <rPh sb="1" eb="2">
      <t>ケイ</t>
    </rPh>
    <phoneticPr fontId="1"/>
  </si>
  <si>
    <t>参加人数</t>
    <rPh sb="0" eb="2">
      <t>サンカ</t>
    </rPh>
    <rPh sb="2" eb="4">
      <t>ニンズウ</t>
    </rPh>
    <phoneticPr fontId="1"/>
  </si>
  <si>
    <t>整理番号</t>
    <rPh sb="0" eb="2">
      <t>セイリ</t>
    </rPh>
    <rPh sb="2" eb="4">
      <t>バンゴウ</t>
    </rPh>
    <phoneticPr fontId="1"/>
  </si>
  <si>
    <t>体001</t>
  </si>
  <si>
    <t>体002</t>
  </si>
  <si>
    <t>体003</t>
  </si>
  <si>
    <t>体004</t>
  </si>
  <si>
    <t>体005</t>
  </si>
  <si>
    <t>体007</t>
  </si>
  <si>
    <t>体008</t>
  </si>
  <si>
    <t>体010</t>
  </si>
  <si>
    <t>体011</t>
  </si>
  <si>
    <t>体012</t>
  </si>
  <si>
    <t>体013</t>
  </si>
  <si>
    <t>体015</t>
  </si>
  <si>
    <t>体016</t>
  </si>
  <si>
    <t>体017</t>
  </si>
  <si>
    <t>体018</t>
  </si>
  <si>
    <t>体019</t>
  </si>
  <si>
    <t>体020</t>
  </si>
  <si>
    <t>体021</t>
  </si>
  <si>
    <t>体022</t>
  </si>
  <si>
    <t>体023</t>
  </si>
  <si>
    <t>体024</t>
  </si>
  <si>
    <t>体025</t>
  </si>
  <si>
    <t>体026</t>
  </si>
  <si>
    <t>体027</t>
  </si>
  <si>
    <t>体028</t>
  </si>
  <si>
    <t>体029</t>
  </si>
  <si>
    <t>体030</t>
  </si>
  <si>
    <t>体031</t>
  </si>
  <si>
    <t>体033</t>
  </si>
  <si>
    <t>体034</t>
  </si>
  <si>
    <t>体035</t>
  </si>
  <si>
    <t>体036</t>
  </si>
  <si>
    <t>体037</t>
  </si>
  <si>
    <t>体038</t>
  </si>
  <si>
    <t>体040</t>
  </si>
  <si>
    <t>体042</t>
  </si>
  <si>
    <t>体043</t>
  </si>
  <si>
    <t>体044</t>
  </si>
  <si>
    <t>体045</t>
  </si>
  <si>
    <t>体046</t>
  </si>
  <si>
    <t>体047</t>
  </si>
  <si>
    <t>体048</t>
  </si>
  <si>
    <t>体049</t>
  </si>
  <si>
    <t>体050</t>
  </si>
  <si>
    <t>体051</t>
  </si>
  <si>
    <t>体053</t>
  </si>
  <si>
    <t>体054</t>
  </si>
  <si>
    <t>体055</t>
  </si>
  <si>
    <t>体056</t>
  </si>
  <si>
    <t>体057</t>
  </si>
  <si>
    <t>体058</t>
  </si>
  <si>
    <t>体059</t>
  </si>
  <si>
    <t>体060</t>
  </si>
  <si>
    <t>体061</t>
  </si>
  <si>
    <t>体062</t>
  </si>
  <si>
    <t>体063</t>
  </si>
  <si>
    <t>体064</t>
  </si>
  <si>
    <t>体065</t>
  </si>
  <si>
    <t>体066</t>
  </si>
  <si>
    <t>体067</t>
  </si>
  <si>
    <t>体068</t>
  </si>
  <si>
    <t>体069</t>
  </si>
  <si>
    <t>体070</t>
  </si>
  <si>
    <t>体071</t>
  </si>
  <si>
    <t>体072</t>
  </si>
  <si>
    <t>体073</t>
  </si>
  <si>
    <t>体074</t>
  </si>
  <si>
    <t>体075</t>
  </si>
  <si>
    <t>文001</t>
  </si>
  <si>
    <t>文002</t>
  </si>
  <si>
    <t>文003</t>
  </si>
  <si>
    <t>文004</t>
  </si>
  <si>
    <t>文005</t>
  </si>
  <si>
    <t>文006</t>
  </si>
  <si>
    <t>文007</t>
  </si>
  <si>
    <t>文008</t>
  </si>
  <si>
    <t>文009</t>
  </si>
  <si>
    <t>文010</t>
  </si>
  <si>
    <t>文011</t>
  </si>
  <si>
    <t>文012</t>
  </si>
  <si>
    <t>文013</t>
  </si>
  <si>
    <t>文014</t>
  </si>
  <si>
    <t>文015</t>
  </si>
  <si>
    <t>文016</t>
  </si>
  <si>
    <t>文017</t>
  </si>
  <si>
    <t>文018</t>
  </si>
  <si>
    <t>文019</t>
  </si>
  <si>
    <t>文021</t>
  </si>
  <si>
    <t>文023</t>
  </si>
  <si>
    <t>文024</t>
  </si>
  <si>
    <t>文025</t>
  </si>
  <si>
    <t>文027</t>
  </si>
  <si>
    <t>文029</t>
  </si>
  <si>
    <t>文030</t>
  </si>
  <si>
    <t>文031</t>
  </si>
  <si>
    <t>文032</t>
  </si>
  <si>
    <t>文033</t>
  </si>
  <si>
    <t>文034</t>
  </si>
  <si>
    <t>文036</t>
  </si>
  <si>
    <t>文037</t>
  </si>
  <si>
    <t>文038</t>
  </si>
  <si>
    <t>文039</t>
  </si>
  <si>
    <t>文040</t>
  </si>
  <si>
    <t>文041</t>
  </si>
  <si>
    <t>文043</t>
  </si>
  <si>
    <t>文045</t>
  </si>
  <si>
    <t>文046</t>
  </si>
  <si>
    <t>文047</t>
  </si>
  <si>
    <t>文048</t>
  </si>
  <si>
    <t>文049</t>
  </si>
  <si>
    <t>文050</t>
  </si>
  <si>
    <t>文051</t>
  </si>
  <si>
    <t>文052</t>
  </si>
  <si>
    <t>文054</t>
  </si>
  <si>
    <t>文055</t>
  </si>
  <si>
    <t>文056</t>
  </si>
  <si>
    <t>文057</t>
  </si>
  <si>
    <t>文058</t>
  </si>
  <si>
    <t>文059</t>
  </si>
  <si>
    <t>文060</t>
  </si>
  <si>
    <t>文061</t>
  </si>
  <si>
    <t>文062</t>
  </si>
  <si>
    <t>文063</t>
  </si>
  <si>
    <t>文064</t>
  </si>
  <si>
    <t>文065</t>
  </si>
  <si>
    <t>文066</t>
  </si>
  <si>
    <t>文067</t>
  </si>
  <si>
    <t>文068</t>
  </si>
  <si>
    <t>文069</t>
  </si>
  <si>
    <t>文070</t>
  </si>
  <si>
    <t>文071</t>
  </si>
  <si>
    <t>文072</t>
  </si>
  <si>
    <t>文073</t>
  </si>
  <si>
    <t>文074</t>
  </si>
  <si>
    <t>文075</t>
  </si>
  <si>
    <t>文076</t>
  </si>
  <si>
    <t>文077</t>
  </si>
  <si>
    <t>文078</t>
  </si>
  <si>
    <t>文079</t>
  </si>
  <si>
    <t>文080</t>
  </si>
  <si>
    <t>文081</t>
  </si>
  <si>
    <t>文082</t>
  </si>
  <si>
    <t>文083</t>
  </si>
  <si>
    <t>文084</t>
  </si>
  <si>
    <t>文085</t>
  </si>
  <si>
    <t>文086</t>
  </si>
  <si>
    <t>文088</t>
  </si>
  <si>
    <t>文089</t>
  </si>
  <si>
    <t>文090</t>
  </si>
  <si>
    <t>文091</t>
  </si>
  <si>
    <t>文092</t>
  </si>
  <si>
    <t>文093</t>
  </si>
  <si>
    <t>文094</t>
  </si>
  <si>
    <t>文096</t>
  </si>
  <si>
    <t>文097</t>
  </si>
  <si>
    <t>文098</t>
  </si>
  <si>
    <t>文099</t>
  </si>
  <si>
    <t>文100</t>
  </si>
  <si>
    <t>文101</t>
  </si>
  <si>
    <t>予約月</t>
    <rPh sb="0" eb="2">
      <t>ヨヤク</t>
    </rPh>
    <rPh sb="2" eb="3">
      <t>ツキ</t>
    </rPh>
    <phoneticPr fontId="1"/>
  </si>
  <si>
    <t>団体名</t>
    <rPh sb="0" eb="2">
      <t>ダンタイ</t>
    </rPh>
    <rPh sb="2" eb="3">
      <t>メイ</t>
    </rPh>
    <phoneticPr fontId="1"/>
  </si>
  <si>
    <t>学内施設の使用希望届</t>
    <rPh sb="0" eb="2">
      <t>ガクナイ</t>
    </rPh>
    <rPh sb="2" eb="4">
      <t>シセツ</t>
    </rPh>
    <rPh sb="5" eb="7">
      <t>シヨウ</t>
    </rPh>
    <rPh sb="7" eb="9">
      <t>キボウ</t>
    </rPh>
    <rPh sb="9" eb="10">
      <t>トドケ</t>
    </rPh>
    <phoneticPr fontId="1"/>
  </si>
  <si>
    <t>提出日</t>
    <rPh sb="0" eb="3">
      <t>テイシュツビ</t>
    </rPh>
    <phoneticPr fontId="1"/>
  </si>
  <si>
    <t>※黄色のセルを入力してください。</t>
    <phoneticPr fontId="1"/>
  </si>
  <si>
    <t>団体名</t>
    <rPh sb="0" eb="3">
      <t>ダンタイメイ</t>
    </rPh>
    <phoneticPr fontId="1"/>
  </si>
  <si>
    <t>合宿研修所　A室</t>
    <rPh sb="0" eb="2">
      <t>ガッシュク</t>
    </rPh>
    <rPh sb="2" eb="5">
      <t>ケンシュウジョ</t>
    </rPh>
    <rPh sb="7" eb="8">
      <t>シツ</t>
    </rPh>
    <phoneticPr fontId="1"/>
  </si>
  <si>
    <t>合宿研修所　B室</t>
    <rPh sb="7" eb="8">
      <t>シツ</t>
    </rPh>
    <phoneticPr fontId="1"/>
  </si>
  <si>
    <t>合宿研修所　C室</t>
    <rPh sb="7" eb="8">
      <t>シツ</t>
    </rPh>
    <phoneticPr fontId="1"/>
  </si>
  <si>
    <t>合宿研修所　D室</t>
    <rPh sb="7" eb="8">
      <t>シツ</t>
    </rPh>
    <phoneticPr fontId="1"/>
  </si>
  <si>
    <t>大学会館　大集会室</t>
    <rPh sb="0" eb="2">
      <t>ダイガク</t>
    </rPh>
    <rPh sb="2" eb="4">
      <t>カイカン</t>
    </rPh>
    <rPh sb="5" eb="8">
      <t>ダイシュウカイ</t>
    </rPh>
    <rPh sb="8" eb="9">
      <t>シツ</t>
    </rPh>
    <phoneticPr fontId="1"/>
  </si>
  <si>
    <t>大学会館　小集会室</t>
    <rPh sb="5" eb="9">
      <t>ショウシュウカイシツ</t>
    </rPh>
    <phoneticPr fontId="1"/>
  </si>
  <si>
    <t>大学会館　和室</t>
    <rPh sb="5" eb="7">
      <t>ワシツ</t>
    </rPh>
    <phoneticPr fontId="1"/>
  </si>
  <si>
    <t>大学会館　音楽鑑賞室</t>
    <rPh sb="5" eb="7">
      <t>オンガク</t>
    </rPh>
    <rPh sb="7" eb="9">
      <t>カンショウ</t>
    </rPh>
    <rPh sb="9" eb="10">
      <t>シツ</t>
    </rPh>
    <phoneticPr fontId="1"/>
  </si>
  <si>
    <t>課外活動共用施設　大集会室</t>
    <rPh sb="0" eb="2">
      <t>カガイ</t>
    </rPh>
    <rPh sb="2" eb="4">
      <t>カツドウ</t>
    </rPh>
    <rPh sb="4" eb="6">
      <t>キョウヨウ</t>
    </rPh>
    <rPh sb="6" eb="8">
      <t>シセツ</t>
    </rPh>
    <rPh sb="9" eb="12">
      <t>ダイシュウカイ</t>
    </rPh>
    <rPh sb="12" eb="13">
      <t>シツ</t>
    </rPh>
    <phoneticPr fontId="1"/>
  </si>
  <si>
    <t>課外活動共用施設　小集会室１</t>
    <rPh sb="0" eb="2">
      <t>カガイ</t>
    </rPh>
    <rPh sb="2" eb="4">
      <t>カツドウ</t>
    </rPh>
    <rPh sb="4" eb="6">
      <t>キョウヨウ</t>
    </rPh>
    <rPh sb="6" eb="8">
      <t>シセツ</t>
    </rPh>
    <rPh sb="9" eb="10">
      <t>ショウ</t>
    </rPh>
    <rPh sb="10" eb="13">
      <t>シュウカイシツ</t>
    </rPh>
    <rPh sb="12" eb="13">
      <t>シツ</t>
    </rPh>
    <phoneticPr fontId="1"/>
  </si>
  <si>
    <t>課外活動共用施設　小集会室２</t>
    <rPh sb="0" eb="2">
      <t>カガイ</t>
    </rPh>
    <rPh sb="2" eb="4">
      <t>カツドウ</t>
    </rPh>
    <rPh sb="4" eb="6">
      <t>キョウヨウ</t>
    </rPh>
    <rPh sb="6" eb="8">
      <t>シセツ</t>
    </rPh>
    <rPh sb="9" eb="10">
      <t>ショウ</t>
    </rPh>
    <rPh sb="10" eb="13">
      <t>シュウカイシツ</t>
    </rPh>
    <rPh sb="12" eb="13">
      <t>シツ</t>
    </rPh>
    <phoneticPr fontId="1"/>
  </si>
  <si>
    <t>課外活動共用施設　ロビー</t>
    <rPh sb="0" eb="2">
      <t>カガイ</t>
    </rPh>
    <rPh sb="2" eb="4">
      <t>カツドウ</t>
    </rPh>
    <rPh sb="4" eb="6">
      <t>キョウヨウ</t>
    </rPh>
    <rPh sb="6" eb="8">
      <t>シセツ</t>
    </rPh>
    <phoneticPr fontId="1"/>
  </si>
  <si>
    <t>大学会館の和室は落語研究会と茶楽会の優先利用があります。音楽鑑賞室はポコアポコの優先利用があります。</t>
    <rPh sb="0" eb="2">
      <t>ダイガク</t>
    </rPh>
    <rPh sb="2" eb="4">
      <t>カイカン</t>
    </rPh>
    <rPh sb="5" eb="7">
      <t>ワシツ</t>
    </rPh>
    <rPh sb="8" eb="10">
      <t>ラクゴ</t>
    </rPh>
    <rPh sb="10" eb="13">
      <t>ケンキュウカイ</t>
    </rPh>
    <rPh sb="14" eb="16">
      <t>チャラク</t>
    </rPh>
    <rPh sb="16" eb="17">
      <t>カイ</t>
    </rPh>
    <rPh sb="18" eb="20">
      <t>ユウセン</t>
    </rPh>
    <rPh sb="20" eb="22">
      <t>リヨウ</t>
    </rPh>
    <rPh sb="28" eb="30">
      <t>オンガク</t>
    </rPh>
    <rPh sb="30" eb="32">
      <t>カンショウ</t>
    </rPh>
    <rPh sb="32" eb="33">
      <t>シツ</t>
    </rPh>
    <rPh sb="40" eb="42">
      <t>ユウセン</t>
    </rPh>
    <rPh sb="42" eb="44">
      <t>リヨウ</t>
    </rPh>
    <phoneticPr fontId="1"/>
  </si>
  <si>
    <t>大学会館の使用の期間は、同一の者が継続して２日を、また、使用の頻度は同一の者が週３日を超えることができません。</t>
    <rPh sb="0" eb="2">
      <t>ダイガク</t>
    </rPh>
    <rPh sb="2" eb="4">
      <t>カイカン</t>
    </rPh>
    <phoneticPr fontId="1"/>
  </si>
  <si>
    <t>大学会館の日曜日及び祝日等の貸出は行っておりません。</t>
    <rPh sb="0" eb="2">
      <t>ダイガク</t>
    </rPh>
    <rPh sb="2" eb="4">
      <t>カイカン</t>
    </rPh>
    <rPh sb="5" eb="8">
      <t>ニチヨウビ</t>
    </rPh>
    <rPh sb="8" eb="9">
      <t>オヨ</t>
    </rPh>
    <rPh sb="10" eb="12">
      <t>シュクジツ</t>
    </rPh>
    <rPh sb="12" eb="13">
      <t>トウ</t>
    </rPh>
    <rPh sb="14" eb="16">
      <t>カシダシ</t>
    </rPh>
    <rPh sb="17" eb="18">
      <t>オコナ</t>
    </rPh>
    <phoneticPr fontId="1"/>
  </si>
  <si>
    <t>CHECK（赤のセルは二重登録です。）</t>
    <rPh sb="6" eb="7">
      <t>アカ</t>
    </rPh>
    <rPh sb="11" eb="13">
      <t>ニジュウ</t>
    </rPh>
    <rPh sb="13" eb="15">
      <t>トウロク</t>
    </rPh>
    <phoneticPr fontId="1"/>
  </si>
  <si>
    <t>合宿研修所については、当面の間、宿泊を伴う活動は出来ません。</t>
    <rPh sb="0" eb="2">
      <t>ガッシュク</t>
    </rPh>
    <rPh sb="2" eb="5">
      <t>ケンシュウジョ</t>
    </rPh>
    <rPh sb="11" eb="13">
      <t>トウメン</t>
    </rPh>
    <rPh sb="14" eb="15">
      <t>アイダ</t>
    </rPh>
    <rPh sb="16" eb="18">
      <t>シュクハク</t>
    </rPh>
    <rPh sb="19" eb="20">
      <t>トモナ</t>
    </rPh>
    <rPh sb="21" eb="23">
      <t>カツドウ</t>
    </rPh>
    <rPh sb="24" eb="26">
      <t>デキ</t>
    </rPh>
    <phoneticPr fontId="1"/>
  </si>
  <si>
    <t>15:00-19:45</t>
  </si>
  <si>
    <t>使用予定人数</t>
    <rPh sb="0" eb="2">
      <t>シヨウ</t>
    </rPh>
    <rPh sb="2" eb="4">
      <t>ヨテイ</t>
    </rPh>
    <rPh sb="4" eb="6">
      <t>ニンズウ</t>
    </rPh>
    <phoneticPr fontId="1"/>
  </si>
  <si>
    <t>部屋毎の使用希望のセルに、①②③④か○を付けること（①～④は第1希望～第4希望を意味する。各部屋ごとに１回のみ記入できる）。</t>
    <rPh sb="0" eb="2">
      <t>ヘヤ</t>
    </rPh>
    <rPh sb="2" eb="3">
      <t>ゴト</t>
    </rPh>
    <rPh sb="4" eb="6">
      <t>シヨウ</t>
    </rPh>
    <rPh sb="6" eb="8">
      <t>キボウ</t>
    </rPh>
    <rPh sb="20" eb="21">
      <t>ツ</t>
    </rPh>
    <rPh sb="30" eb="31">
      <t>ダイ</t>
    </rPh>
    <rPh sb="32" eb="34">
      <t>キボウ</t>
    </rPh>
    <rPh sb="35" eb="36">
      <t>ダイ</t>
    </rPh>
    <rPh sb="37" eb="39">
      <t>キボウ</t>
    </rPh>
    <rPh sb="40" eb="42">
      <t>イミ</t>
    </rPh>
    <rPh sb="45" eb="48">
      <t>カクヘヤ</t>
    </rPh>
    <rPh sb="52" eb="53">
      <t>カイ</t>
    </rPh>
    <rPh sb="55" eb="57">
      <t>キニュウ</t>
    </rPh>
    <phoneticPr fontId="1"/>
  </si>
  <si>
    <t>9:00-14:45</t>
  </si>
  <si>
    <t>➀</t>
  </si>
  <si>
    <t>➁</t>
  </si>
  <si>
    <t>③</t>
  </si>
  <si>
    <t>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</si>
</sst>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6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22"/>
      <color theme="1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Fill="1" applyBorder="1"/>
    <xf numFmtId="55" fontId="0" fillId="0" borderId="0" xfId="0" applyNumberFormat="1"/>
    <xf numFmtId="0" fontId="0" fillId="2" borderId="1" xfId="0" applyFill="1" applyBorder="1" applyAlignment="1" applyProtection="1">
      <alignment shrinkToFit="1"/>
      <protection locked="0"/>
    </xf>
    <xf numFmtId="55" fontId="0" fillId="0" borderId="1" xfId="0" applyNumberFormat="1" applyFill="1" applyBorder="1" applyAlignment="1" applyProtection="1">
      <alignment horizontal="center" shrinkToFit="1"/>
    </xf>
    <xf numFmtId="0" fontId="0" fillId="0" borderId="1" xfId="0" applyBorder="1" applyAlignment="1" applyProtection="1">
      <alignment shrinkToFit="1"/>
    </xf>
    <xf numFmtId="0" fontId="0" fillId="0" borderId="1" xfId="0" applyFill="1" applyBorder="1" applyAlignment="1" applyProtection="1">
      <alignment shrinkToFit="1"/>
    </xf>
    <xf numFmtId="176" fontId="0" fillId="2" borderId="1" xfId="0" applyNumberFormat="1" applyFill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0" fillId="0" borderId="1" xfId="0" applyFill="1" applyBorder="1"/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/>
    <xf numFmtId="0" fontId="7" fillId="0" borderId="5" xfId="0" applyFont="1" applyFill="1" applyBorder="1"/>
    <xf numFmtId="0" fontId="0" fillId="0" borderId="0" xfId="0" applyBorder="1"/>
    <xf numFmtId="0" fontId="7" fillId="0" borderId="0" xfId="0" applyFont="1" applyBorder="1"/>
    <xf numFmtId="0" fontId="0" fillId="0" borderId="0" xfId="0" applyBorder="1" applyAlignment="1">
      <alignment horizontal="left" vertical="top" wrapText="1"/>
    </xf>
    <xf numFmtId="0" fontId="8" fillId="0" borderId="0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2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3" borderId="13" xfId="0" applyFont="1" applyFill="1" applyBorder="1" applyAlignment="1" applyProtection="1">
      <alignment horizontal="center"/>
      <protection locked="0"/>
    </xf>
    <xf numFmtId="0" fontId="0" fillId="3" borderId="15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10" fillId="3" borderId="24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0" fillId="0" borderId="2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10" fillId="0" borderId="29" xfId="0" applyFont="1" applyFill="1" applyBorder="1" applyAlignment="1" applyProtection="1">
      <alignment horizontal="center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0" fontId="10" fillId="3" borderId="30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alignment horizontal="center"/>
      <protection locked="0"/>
    </xf>
    <xf numFmtId="0" fontId="10" fillId="4" borderId="29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2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0" borderId="17" xfId="0" applyNumberFormat="1" applyFill="1" applyBorder="1" applyAlignment="1">
      <alignment horizontal="center" vertical="center"/>
    </xf>
    <xf numFmtId="56" fontId="0" fillId="0" borderId="9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19" xfId="0" applyNumberFormat="1" applyFill="1" applyBorder="1" applyAlignment="1">
      <alignment horizontal="center" vertical="center"/>
    </xf>
    <xf numFmtId="56" fontId="0" fillId="0" borderId="22" xfId="0" applyNumberFormat="1" applyFill="1" applyBorder="1" applyAlignment="1">
      <alignment horizontal="center" vertical="center"/>
    </xf>
  </cellXfs>
  <cellStyles count="1">
    <cellStyle name="標準" xfId="0" builtinId="0"/>
  </cellStyles>
  <dxfs count="65"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47CE-A246-4166-B996-5A9F58EB209D}">
  <sheetPr codeName="Sheet1">
    <tabColor rgb="FFC00000"/>
  </sheetPr>
  <dimension ref="A1:B9"/>
  <sheetViews>
    <sheetView tabSelected="1" zoomScale="130" zoomScaleNormal="130" workbookViewId="0">
      <selection activeCell="B2" sqref="B2"/>
    </sheetView>
  </sheetViews>
  <sheetFormatPr defaultRowHeight="18.75"/>
  <cols>
    <col min="1" max="1" width="17.5" customWidth="1"/>
    <col min="2" max="2" width="32.25" customWidth="1"/>
  </cols>
  <sheetData>
    <row r="1" spans="1:2" ht="33">
      <c r="A1" s="53" t="s">
        <v>334</v>
      </c>
      <c r="B1" s="53"/>
    </row>
    <row r="2" spans="1:2">
      <c r="A2" s="6" t="s">
        <v>335</v>
      </c>
      <c r="B2" s="8"/>
    </row>
    <row r="3" spans="1:2">
      <c r="A3" s="6" t="s">
        <v>333</v>
      </c>
      <c r="B3" s="4"/>
    </row>
    <row r="4" spans="1:2">
      <c r="A4" s="6" t="s">
        <v>356</v>
      </c>
      <c r="B4" s="8"/>
    </row>
    <row r="5" spans="1:2">
      <c r="A5" s="6" t="s">
        <v>0</v>
      </c>
      <c r="B5" s="4"/>
    </row>
    <row r="6" spans="1:2">
      <c r="A6" s="6" t="s">
        <v>1</v>
      </c>
      <c r="B6" s="4"/>
    </row>
    <row r="7" spans="1:2">
      <c r="A7" s="6" t="s">
        <v>2</v>
      </c>
      <c r="B7" s="4"/>
    </row>
    <row r="8" spans="1:2">
      <c r="A8" s="9"/>
      <c r="B8" s="10" t="s">
        <v>336</v>
      </c>
    </row>
    <row r="9" spans="1:2">
      <c r="A9" s="7" t="s">
        <v>332</v>
      </c>
      <c r="B9" s="5">
        <v>44621</v>
      </c>
    </row>
  </sheetData>
  <sheetProtection algorithmName="SHA-512" hashValue="Jvpnvy2wQB7OCSrIeq7z3FRbVOvI5CDaKuiiWEb8a7DHtFnzHiWJzb65yKkQQnc//Zh7ViqJUvUFWZvm+oOVmA==" saltValue="A5KwTsgFHlMdqIFulJ3JSw==" spinCount="100000" sheet="1" objects="1" scenarios="1"/>
  <mergeCells count="1">
    <mergeCell ref="A1:B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B3B73A-52B2-4E39-A684-F518A91F648B}">
          <x14:formula1>
            <xm:f>基本データ!$F$2:$F$160</xm:f>
          </x14:formula1>
          <xm:sqref>B3</xm:sqref>
        </x14:dataValidation>
        <x14:dataValidation type="list" allowBlank="1" showInputMessage="1" showErrorMessage="1" xr:uid="{8CE89101-79B2-4D8A-87AB-07AE84079309}">
          <x14:formula1>
            <xm:f>基本データ!$H$2:$H$18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3440-4807-4E20-988B-1B6A6C5D5E5B}">
  <sheetPr codeName="Sheet2">
    <tabColor rgb="FFFFFF00"/>
  </sheetPr>
  <dimension ref="A1:BP23"/>
  <sheetViews>
    <sheetView view="pageBreakPreview" zoomScale="70" zoomScaleNormal="100" zoomScaleSheetLayoutView="70" workbookViewId="0">
      <pane xSplit="2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C4" sqref="C4"/>
    </sheetView>
  </sheetViews>
  <sheetFormatPr defaultRowHeight="18.75"/>
  <cols>
    <col min="1" max="1" width="4.75" style="12" hidden="1" customWidth="1"/>
    <col min="2" max="2" width="31.875" style="12" customWidth="1"/>
    <col min="3" max="68" width="6.625" style="12" customWidth="1"/>
    <col min="69" max="16384" width="9" style="12"/>
  </cols>
  <sheetData>
    <row r="1" spans="1:68" ht="29.25" customHeight="1">
      <c r="A1" s="11" t="s">
        <v>337</v>
      </c>
      <c r="B1" s="24" t="s">
        <v>3</v>
      </c>
      <c r="C1" s="58">
        <f>'基本情報(こちらを必ず入力してください。'!B9</f>
        <v>44621</v>
      </c>
      <c r="D1" s="59"/>
      <c r="E1" s="58">
        <f>C1+1</f>
        <v>44622</v>
      </c>
      <c r="F1" s="59"/>
      <c r="G1" s="58">
        <f>E1+1</f>
        <v>44623</v>
      </c>
      <c r="H1" s="59"/>
      <c r="I1" s="58">
        <f>G1+1</f>
        <v>44624</v>
      </c>
      <c r="J1" s="59"/>
      <c r="K1" s="58">
        <f>I1+1</f>
        <v>44625</v>
      </c>
      <c r="L1" s="59"/>
      <c r="M1" s="64">
        <f>K1+1</f>
        <v>44626</v>
      </c>
      <c r="N1" s="65"/>
      <c r="O1" s="58">
        <f>M1+1</f>
        <v>44627</v>
      </c>
      <c r="P1" s="59"/>
      <c r="Q1" s="64">
        <f>O1+1</f>
        <v>44628</v>
      </c>
      <c r="R1" s="65"/>
      <c r="S1" s="58">
        <f>Q1+1</f>
        <v>44629</v>
      </c>
      <c r="T1" s="59"/>
      <c r="U1" s="64">
        <f>S1+1</f>
        <v>44630</v>
      </c>
      <c r="V1" s="65"/>
      <c r="W1" s="58">
        <f>U1+1</f>
        <v>44631</v>
      </c>
      <c r="X1" s="59"/>
      <c r="Y1" s="64">
        <f>W1+1</f>
        <v>44632</v>
      </c>
      <c r="Z1" s="65"/>
      <c r="AA1" s="58">
        <f>Y1+1</f>
        <v>44633</v>
      </c>
      <c r="AB1" s="59"/>
      <c r="AC1" s="64">
        <f>AA1+1</f>
        <v>44634</v>
      </c>
      <c r="AD1" s="65"/>
      <c r="AE1" s="58">
        <f>AC1+1</f>
        <v>44635</v>
      </c>
      <c r="AF1" s="59"/>
      <c r="AG1" s="64">
        <f>AE1+1</f>
        <v>44636</v>
      </c>
      <c r="AH1" s="65"/>
      <c r="AI1" s="58">
        <f>AG1+1</f>
        <v>44637</v>
      </c>
      <c r="AJ1" s="59"/>
      <c r="AK1" s="64">
        <f>AI1+1</f>
        <v>44638</v>
      </c>
      <c r="AL1" s="65"/>
      <c r="AM1" s="58">
        <f>AK1+1</f>
        <v>44639</v>
      </c>
      <c r="AN1" s="59"/>
      <c r="AO1" s="64">
        <f>AM1+1</f>
        <v>44640</v>
      </c>
      <c r="AP1" s="65"/>
      <c r="AQ1" s="58">
        <f>AO1+1</f>
        <v>44641</v>
      </c>
      <c r="AR1" s="65"/>
      <c r="AS1" s="58">
        <f>AQ1+1</f>
        <v>44642</v>
      </c>
      <c r="AT1" s="59"/>
      <c r="AU1" s="64">
        <f>AS1+1</f>
        <v>44643</v>
      </c>
      <c r="AV1" s="65"/>
      <c r="AW1" s="58">
        <f>AU1+1</f>
        <v>44644</v>
      </c>
      <c r="AX1" s="59"/>
      <c r="AY1" s="64">
        <f>AW1+1</f>
        <v>44645</v>
      </c>
      <c r="AZ1" s="65"/>
      <c r="BA1" s="58">
        <f>AY1+1</f>
        <v>44646</v>
      </c>
      <c r="BB1" s="59"/>
      <c r="BC1" s="64">
        <f>BA1+1</f>
        <v>44647</v>
      </c>
      <c r="BD1" s="65"/>
      <c r="BE1" s="58">
        <f>BC1+1</f>
        <v>44648</v>
      </c>
      <c r="BF1" s="65"/>
      <c r="BG1" s="58">
        <f>IF(MONTH(BE1+1)=MONTH(BE1),BE1+1,"")</f>
        <v>44649</v>
      </c>
      <c r="BH1" s="59"/>
      <c r="BI1" s="64">
        <f>IF(BG1="","",IF(MONTH(BG1+1)=MONTH(BG1),BG1+1,""))</f>
        <v>44650</v>
      </c>
      <c r="BJ1" s="65"/>
      <c r="BK1" s="58">
        <f>IF(BI1="","",IF(MONTH(BI1+1)=MONTH(BI1),BI1+1,""))</f>
        <v>44651</v>
      </c>
      <c r="BL1" s="59"/>
      <c r="BM1" s="60" t="s">
        <v>353</v>
      </c>
      <c r="BN1" s="61"/>
      <c r="BO1" s="61"/>
      <c r="BP1" s="61"/>
    </row>
    <row r="2" spans="1:68" ht="29.25" customHeight="1">
      <c r="A2" s="11"/>
      <c r="B2" s="25" t="s">
        <v>4</v>
      </c>
      <c r="C2" s="54" t="str">
        <f>TEXT(C1,"（aaa）")</f>
        <v>(火)</v>
      </c>
      <c r="D2" s="55"/>
      <c r="E2" s="54" t="str">
        <f>TEXT(E1,"（aaa）")</f>
        <v>(水)</v>
      </c>
      <c r="F2" s="55"/>
      <c r="G2" s="54" t="str">
        <f>TEXT(G1,"（aaa）")</f>
        <v>(木)</v>
      </c>
      <c r="H2" s="55"/>
      <c r="I2" s="54" t="str">
        <f>TEXT(I1,"（aaa）")</f>
        <v>(金)</v>
      </c>
      <c r="J2" s="55"/>
      <c r="K2" s="54" t="str">
        <f>TEXT(K1,"（aaa）")</f>
        <v>(土)</v>
      </c>
      <c r="L2" s="55"/>
      <c r="M2" s="56" t="str">
        <f>TEXT(M1,"（aaa）")</f>
        <v>(日)</v>
      </c>
      <c r="N2" s="57"/>
      <c r="O2" s="54" t="str">
        <f>TEXT(O1,"（aaa）")</f>
        <v>(月)</v>
      </c>
      <c r="P2" s="55"/>
      <c r="Q2" s="56" t="str">
        <f>TEXT(Q1,"（aaa）")</f>
        <v>(火)</v>
      </c>
      <c r="R2" s="57"/>
      <c r="S2" s="54" t="str">
        <f>TEXT(S1,"（aaa）")</f>
        <v>(水)</v>
      </c>
      <c r="T2" s="55"/>
      <c r="U2" s="56" t="str">
        <f>TEXT(U1,"（aaa）")</f>
        <v>(木)</v>
      </c>
      <c r="V2" s="57"/>
      <c r="W2" s="54" t="str">
        <f>TEXT(W1,"（aaa）")</f>
        <v>(金)</v>
      </c>
      <c r="X2" s="55"/>
      <c r="Y2" s="56" t="str">
        <f>TEXT(Y1,"（aaa）")</f>
        <v>(土)</v>
      </c>
      <c r="Z2" s="57"/>
      <c r="AA2" s="54" t="str">
        <f>TEXT(AA1,"（aaa）")</f>
        <v>(日)</v>
      </c>
      <c r="AB2" s="55"/>
      <c r="AC2" s="56" t="str">
        <f>TEXT(AC1,"（aaa）")</f>
        <v>(月)</v>
      </c>
      <c r="AD2" s="57"/>
      <c r="AE2" s="54" t="str">
        <f>TEXT(AE1,"（aaa）")</f>
        <v>(火)</v>
      </c>
      <c r="AF2" s="55"/>
      <c r="AG2" s="56" t="str">
        <f>TEXT(AG1,"（aaa）")</f>
        <v>(水)</v>
      </c>
      <c r="AH2" s="57"/>
      <c r="AI2" s="54" t="str">
        <f>TEXT(AI1,"（aaa）")</f>
        <v>(木)</v>
      </c>
      <c r="AJ2" s="55"/>
      <c r="AK2" s="56" t="str">
        <f>TEXT(AK1,"（aaa）")</f>
        <v>(金)</v>
      </c>
      <c r="AL2" s="57"/>
      <c r="AM2" s="54" t="str">
        <f>TEXT(AM1,"（aaa）")</f>
        <v>(土)</v>
      </c>
      <c r="AN2" s="55"/>
      <c r="AO2" s="56" t="str">
        <f>TEXT(AO1,"（aaa）")</f>
        <v>(日)</v>
      </c>
      <c r="AP2" s="55"/>
      <c r="AQ2" s="54" t="str">
        <f>TEXT(AQ1,"（aaa）")</f>
        <v>(月)</v>
      </c>
      <c r="AR2" s="57"/>
      <c r="AS2" s="54" t="str">
        <f>TEXT(AS1,"（aaa）")</f>
        <v>(火)</v>
      </c>
      <c r="AT2" s="55"/>
      <c r="AU2" s="56" t="str">
        <f>TEXT(AU1,"（aaa）")</f>
        <v>(水)</v>
      </c>
      <c r="AV2" s="57"/>
      <c r="AW2" s="54" t="str">
        <f>TEXT(AW1,"（aaa）")</f>
        <v>(木)</v>
      </c>
      <c r="AX2" s="55"/>
      <c r="AY2" s="56" t="str">
        <f>TEXT(AY1,"（aaa）")</f>
        <v>(金)</v>
      </c>
      <c r="AZ2" s="57"/>
      <c r="BA2" s="54" t="str">
        <f>TEXT(BA1,"（aaa）")</f>
        <v>(土)</v>
      </c>
      <c r="BB2" s="55"/>
      <c r="BC2" s="56" t="str">
        <f>TEXT(BC1,"（aaa）")</f>
        <v>(日)</v>
      </c>
      <c r="BD2" s="57"/>
      <c r="BE2" s="54" t="str">
        <f>TEXT(BE1,"（aaa）")</f>
        <v>(月)</v>
      </c>
      <c r="BF2" s="57"/>
      <c r="BG2" s="54" t="str">
        <f>TEXT(BG1,"（aaa）")</f>
        <v>(火)</v>
      </c>
      <c r="BH2" s="55"/>
      <c r="BI2" s="56" t="str">
        <f>TEXT(BI1,"（aaa）")</f>
        <v>(水)</v>
      </c>
      <c r="BJ2" s="57"/>
      <c r="BK2" s="54" t="str">
        <f>TEXT(BK1,"（aaa）")</f>
        <v>(木)</v>
      </c>
      <c r="BL2" s="55"/>
      <c r="BM2" s="62"/>
      <c r="BN2" s="63"/>
      <c r="BO2" s="63"/>
      <c r="BP2" s="63"/>
    </row>
    <row r="3" spans="1:68" s="15" customFormat="1" ht="51.75" customHeight="1" thickBot="1">
      <c r="A3" s="13"/>
      <c r="B3" s="26" t="s">
        <v>5</v>
      </c>
      <c r="C3" s="32" t="s">
        <v>358</v>
      </c>
      <c r="D3" s="38" t="s">
        <v>355</v>
      </c>
      <c r="E3" s="32" t="s">
        <v>358</v>
      </c>
      <c r="F3" s="38" t="s">
        <v>355</v>
      </c>
      <c r="G3" s="32" t="s">
        <v>358</v>
      </c>
      <c r="H3" s="38" t="s">
        <v>355</v>
      </c>
      <c r="I3" s="32" t="s">
        <v>358</v>
      </c>
      <c r="J3" s="38" t="s">
        <v>355</v>
      </c>
      <c r="K3" s="32" t="s">
        <v>358</v>
      </c>
      <c r="L3" s="38" t="s">
        <v>355</v>
      </c>
      <c r="M3" s="32" t="s">
        <v>358</v>
      </c>
      <c r="N3" s="38" t="s">
        <v>355</v>
      </c>
      <c r="O3" s="31" t="s">
        <v>358</v>
      </c>
      <c r="P3" s="39" t="s">
        <v>355</v>
      </c>
      <c r="Q3" s="32" t="s">
        <v>358</v>
      </c>
      <c r="R3" s="38" t="s">
        <v>355</v>
      </c>
      <c r="S3" s="32" t="s">
        <v>358</v>
      </c>
      <c r="T3" s="38" t="s">
        <v>355</v>
      </c>
      <c r="U3" s="32" t="s">
        <v>358</v>
      </c>
      <c r="V3" s="38" t="s">
        <v>355</v>
      </c>
      <c r="W3" s="32" t="s">
        <v>358</v>
      </c>
      <c r="X3" s="38" t="s">
        <v>355</v>
      </c>
      <c r="Y3" s="32" t="s">
        <v>358</v>
      </c>
      <c r="Z3" s="38" t="s">
        <v>355</v>
      </c>
      <c r="AA3" s="32" t="s">
        <v>358</v>
      </c>
      <c r="AB3" s="38" t="s">
        <v>355</v>
      </c>
      <c r="AC3" s="31" t="s">
        <v>358</v>
      </c>
      <c r="AD3" s="39" t="s">
        <v>355</v>
      </c>
      <c r="AE3" s="32" t="s">
        <v>358</v>
      </c>
      <c r="AF3" s="38" t="s">
        <v>355</v>
      </c>
      <c r="AG3" s="31" t="s">
        <v>358</v>
      </c>
      <c r="AH3" s="39" t="s">
        <v>355</v>
      </c>
      <c r="AI3" s="32" t="s">
        <v>358</v>
      </c>
      <c r="AJ3" s="38" t="s">
        <v>355</v>
      </c>
      <c r="AK3" s="31" t="s">
        <v>358</v>
      </c>
      <c r="AL3" s="39" t="s">
        <v>355</v>
      </c>
      <c r="AM3" s="32" t="s">
        <v>358</v>
      </c>
      <c r="AN3" s="38" t="s">
        <v>355</v>
      </c>
      <c r="AO3" s="32" t="s">
        <v>358</v>
      </c>
      <c r="AP3" s="38" t="s">
        <v>355</v>
      </c>
      <c r="AQ3" s="31" t="s">
        <v>358</v>
      </c>
      <c r="AR3" s="39" t="s">
        <v>355</v>
      </c>
      <c r="AS3" s="32" t="s">
        <v>358</v>
      </c>
      <c r="AT3" s="38" t="s">
        <v>355</v>
      </c>
      <c r="AU3" s="31" t="s">
        <v>358</v>
      </c>
      <c r="AV3" s="39" t="s">
        <v>355</v>
      </c>
      <c r="AW3" s="32" t="s">
        <v>358</v>
      </c>
      <c r="AX3" s="38" t="s">
        <v>355</v>
      </c>
      <c r="AY3" s="31" t="s">
        <v>358</v>
      </c>
      <c r="AZ3" s="39" t="s">
        <v>355</v>
      </c>
      <c r="BA3" s="32" t="s">
        <v>358</v>
      </c>
      <c r="BB3" s="38" t="s">
        <v>355</v>
      </c>
      <c r="BC3" s="32" t="s">
        <v>358</v>
      </c>
      <c r="BD3" s="38" t="s">
        <v>355</v>
      </c>
      <c r="BE3" s="31" t="s">
        <v>358</v>
      </c>
      <c r="BF3" s="39" t="s">
        <v>355</v>
      </c>
      <c r="BG3" s="32" t="s">
        <v>358</v>
      </c>
      <c r="BH3" s="38" t="s">
        <v>355</v>
      </c>
      <c r="BI3" s="31" t="s">
        <v>358</v>
      </c>
      <c r="BJ3" s="39" t="s">
        <v>355</v>
      </c>
      <c r="BK3" s="32" t="s">
        <v>358</v>
      </c>
      <c r="BL3" s="38" t="s">
        <v>355</v>
      </c>
      <c r="BM3" s="28" t="s">
        <v>359</v>
      </c>
      <c r="BN3" s="14" t="s">
        <v>360</v>
      </c>
      <c r="BO3" s="14" t="s">
        <v>361</v>
      </c>
      <c r="BP3" s="14" t="s">
        <v>362</v>
      </c>
    </row>
    <row r="4" spans="1:68" ht="70.5" customHeight="1" thickBot="1">
      <c r="A4" s="11">
        <f>'基本情報(こちらを必ず入力してください。'!B3</f>
        <v>0</v>
      </c>
      <c r="B4" s="27" t="s">
        <v>342</v>
      </c>
      <c r="C4" s="45"/>
      <c r="D4" s="46"/>
      <c r="E4" s="45"/>
      <c r="F4" s="46"/>
      <c r="G4" s="45"/>
      <c r="H4" s="46"/>
      <c r="I4" s="45"/>
      <c r="J4" s="46"/>
      <c r="K4" s="47"/>
      <c r="L4" s="48"/>
      <c r="M4" s="47"/>
      <c r="N4" s="48"/>
      <c r="O4" s="47"/>
      <c r="P4" s="49"/>
      <c r="Q4" s="47"/>
      <c r="R4" s="50"/>
      <c r="S4" s="47"/>
      <c r="T4" s="49"/>
      <c r="U4" s="35"/>
      <c r="V4" s="40"/>
      <c r="W4" s="47"/>
      <c r="X4" s="49"/>
      <c r="Y4" s="51"/>
      <c r="Z4" s="48"/>
      <c r="AA4" s="47"/>
      <c r="AB4" s="48"/>
      <c r="AC4" s="47"/>
      <c r="AD4" s="50"/>
      <c r="AE4" s="47"/>
      <c r="AF4" s="49"/>
      <c r="AG4" s="51"/>
      <c r="AH4" s="49"/>
      <c r="AI4" s="33"/>
      <c r="AJ4" s="37"/>
      <c r="AK4" s="35"/>
      <c r="AL4" s="40"/>
      <c r="AM4" s="33"/>
      <c r="AN4" s="34"/>
      <c r="AO4" s="47"/>
      <c r="AP4" s="48"/>
      <c r="AQ4" s="33"/>
      <c r="AR4" s="40"/>
      <c r="AS4" s="47"/>
      <c r="AT4" s="49"/>
      <c r="AU4" s="47"/>
      <c r="AV4" s="49"/>
      <c r="AW4" s="47"/>
      <c r="AX4" s="49"/>
      <c r="AY4" s="35"/>
      <c r="AZ4" s="40"/>
      <c r="BA4" s="33"/>
      <c r="BB4" s="34"/>
      <c r="BC4" s="47"/>
      <c r="BD4" s="48"/>
      <c r="BE4" s="47"/>
      <c r="BF4" s="49"/>
      <c r="BG4" s="47"/>
      <c r="BH4" s="49"/>
      <c r="BI4" s="35"/>
      <c r="BJ4" s="40"/>
      <c r="BK4" s="33"/>
      <c r="BL4" s="37"/>
      <c r="BM4" s="29">
        <f t="shared" ref="BM4:BP15" si="0">COUNTIF($C4:$BL4,BM$3)</f>
        <v>0</v>
      </c>
      <c r="BN4" s="16">
        <f t="shared" si="0"/>
        <v>0</v>
      </c>
      <c r="BO4" s="16">
        <f t="shared" si="0"/>
        <v>0</v>
      </c>
      <c r="BP4" s="16">
        <f t="shared" si="0"/>
        <v>0</v>
      </c>
    </row>
    <row r="5" spans="1:68" ht="70.5" customHeight="1" thickBot="1">
      <c r="A5" s="11">
        <f>A4</f>
        <v>0</v>
      </c>
      <c r="B5" s="27" t="s">
        <v>343</v>
      </c>
      <c r="C5" s="45"/>
      <c r="D5" s="46"/>
      <c r="E5" s="45"/>
      <c r="F5" s="46"/>
      <c r="G5" s="45"/>
      <c r="H5" s="46"/>
      <c r="I5" s="45"/>
      <c r="J5" s="46"/>
      <c r="K5" s="47"/>
      <c r="L5" s="48"/>
      <c r="M5" s="47"/>
      <c r="N5" s="48"/>
      <c r="O5" s="47"/>
      <c r="P5" s="49"/>
      <c r="Q5" s="47"/>
      <c r="R5" s="50"/>
      <c r="S5" s="47"/>
      <c r="T5" s="49"/>
      <c r="U5" s="35"/>
      <c r="V5" s="40"/>
      <c r="W5" s="47"/>
      <c r="X5" s="49"/>
      <c r="Y5" s="51"/>
      <c r="Z5" s="48"/>
      <c r="AA5" s="47"/>
      <c r="AB5" s="48"/>
      <c r="AC5" s="47"/>
      <c r="AD5" s="50"/>
      <c r="AE5" s="47"/>
      <c r="AF5" s="49"/>
      <c r="AG5" s="51"/>
      <c r="AH5" s="49"/>
      <c r="AI5" s="33"/>
      <c r="AJ5" s="37"/>
      <c r="AK5" s="35"/>
      <c r="AL5" s="40"/>
      <c r="AM5" s="33"/>
      <c r="AN5" s="34"/>
      <c r="AO5" s="47"/>
      <c r="AP5" s="48"/>
      <c r="AQ5" s="33"/>
      <c r="AR5" s="37"/>
      <c r="AS5" s="47"/>
      <c r="AT5" s="49"/>
      <c r="AU5" s="47"/>
      <c r="AV5" s="49"/>
      <c r="AW5" s="47"/>
      <c r="AX5" s="49"/>
      <c r="AY5" s="35"/>
      <c r="AZ5" s="40"/>
      <c r="BA5" s="33"/>
      <c r="BB5" s="34"/>
      <c r="BC5" s="47"/>
      <c r="BD5" s="48"/>
      <c r="BE5" s="33"/>
      <c r="BF5" s="37"/>
      <c r="BG5" s="35"/>
      <c r="BH5" s="40"/>
      <c r="BI5" s="33"/>
      <c r="BJ5" s="37"/>
      <c r="BK5" s="35"/>
      <c r="BL5" s="37"/>
      <c r="BM5" s="29">
        <f t="shared" si="0"/>
        <v>0</v>
      </c>
      <c r="BN5" s="16">
        <f t="shared" si="0"/>
        <v>0</v>
      </c>
      <c r="BO5" s="16">
        <f t="shared" si="0"/>
        <v>0</v>
      </c>
      <c r="BP5" s="16">
        <f t="shared" si="0"/>
        <v>0</v>
      </c>
    </row>
    <row r="6" spans="1:68" ht="68.25" customHeight="1" thickBot="1">
      <c r="A6" s="11">
        <f>A5</f>
        <v>0</v>
      </c>
      <c r="B6" s="27" t="s">
        <v>344</v>
      </c>
      <c r="C6" s="33"/>
      <c r="D6" s="37"/>
      <c r="E6" s="33"/>
      <c r="F6" s="37"/>
      <c r="G6" s="33"/>
      <c r="H6" s="37"/>
      <c r="I6" s="33"/>
      <c r="J6" s="37"/>
      <c r="K6" s="33"/>
      <c r="L6" s="34"/>
      <c r="M6" s="47"/>
      <c r="N6" s="48"/>
      <c r="O6" s="33"/>
      <c r="P6" s="37"/>
      <c r="Q6" s="35"/>
      <c r="R6" s="40"/>
      <c r="S6" s="33"/>
      <c r="T6" s="37"/>
      <c r="U6" s="35"/>
      <c r="V6" s="40"/>
      <c r="W6" s="47"/>
      <c r="X6" s="49"/>
      <c r="Y6" s="51"/>
      <c r="Z6" s="48"/>
      <c r="AA6" s="47"/>
      <c r="AB6" s="48"/>
      <c r="AC6" s="47"/>
      <c r="AD6" s="50"/>
      <c r="AE6" s="47"/>
      <c r="AF6" s="49"/>
      <c r="AG6" s="51"/>
      <c r="AH6" s="49"/>
      <c r="AI6" s="33"/>
      <c r="AJ6" s="37"/>
      <c r="AK6" s="35"/>
      <c r="AL6" s="40"/>
      <c r="AM6" s="33"/>
      <c r="AN6" s="34"/>
      <c r="AO6" s="47"/>
      <c r="AP6" s="48"/>
      <c r="AQ6" s="33"/>
      <c r="AR6" s="37"/>
      <c r="AS6" s="47"/>
      <c r="AT6" s="49"/>
      <c r="AU6" s="33"/>
      <c r="AV6" s="37"/>
      <c r="AW6" s="33"/>
      <c r="AX6" s="37"/>
      <c r="AY6" s="35"/>
      <c r="AZ6" s="40"/>
      <c r="BA6" s="33"/>
      <c r="BB6" s="34"/>
      <c r="BC6" s="47"/>
      <c r="BD6" s="48"/>
      <c r="BE6" s="47"/>
      <c r="BF6" s="49"/>
      <c r="BG6" s="51"/>
      <c r="BH6" s="50"/>
      <c r="BI6" s="47"/>
      <c r="BJ6" s="49"/>
      <c r="BK6" s="51"/>
      <c r="BL6" s="49"/>
      <c r="BM6" s="29">
        <f t="shared" si="0"/>
        <v>0</v>
      </c>
      <c r="BN6" s="16">
        <f t="shared" si="0"/>
        <v>0</v>
      </c>
      <c r="BO6" s="16">
        <f t="shared" si="0"/>
        <v>0</v>
      </c>
      <c r="BP6" s="16">
        <f t="shared" si="0"/>
        <v>0</v>
      </c>
    </row>
    <row r="7" spans="1:68" ht="68.25" customHeight="1" thickBot="1">
      <c r="A7" s="11">
        <f t="shared" ref="A7:A12" si="1">A6</f>
        <v>0</v>
      </c>
      <c r="B7" s="27" t="s">
        <v>345</v>
      </c>
      <c r="C7" s="47"/>
      <c r="D7" s="49"/>
      <c r="E7" s="47"/>
      <c r="F7" s="49"/>
      <c r="G7" s="47"/>
      <c r="H7" s="49"/>
      <c r="I7" s="47"/>
      <c r="J7" s="49"/>
      <c r="K7" s="47"/>
      <c r="L7" s="48"/>
      <c r="M7" s="47"/>
      <c r="N7" s="48"/>
      <c r="O7" s="47"/>
      <c r="P7" s="49"/>
      <c r="Q7" s="51"/>
      <c r="R7" s="50"/>
      <c r="S7" s="47"/>
      <c r="T7" s="49"/>
      <c r="U7" s="35"/>
      <c r="V7" s="40"/>
      <c r="W7" s="52"/>
      <c r="X7" s="49"/>
      <c r="Y7" s="51"/>
      <c r="Z7" s="48"/>
      <c r="AA7" s="47"/>
      <c r="AB7" s="48"/>
      <c r="AC7" s="47"/>
      <c r="AD7" s="50"/>
      <c r="AE7" s="47"/>
      <c r="AF7" s="49"/>
      <c r="AG7" s="51"/>
      <c r="AH7" s="49"/>
      <c r="AI7" s="33"/>
      <c r="AJ7" s="37"/>
      <c r="AK7" s="35"/>
      <c r="AL7" s="40"/>
      <c r="AM7" s="33"/>
      <c r="AN7" s="34"/>
      <c r="AO7" s="47"/>
      <c r="AP7" s="48"/>
      <c r="AQ7" s="33"/>
      <c r="AR7" s="37"/>
      <c r="AS7" s="47"/>
      <c r="AT7" s="49"/>
      <c r="AU7" s="47"/>
      <c r="AV7" s="49"/>
      <c r="AW7" s="47"/>
      <c r="AX7" s="49"/>
      <c r="AY7" s="35"/>
      <c r="AZ7" s="40"/>
      <c r="BA7" s="33"/>
      <c r="BB7" s="34"/>
      <c r="BC7" s="47"/>
      <c r="BD7" s="48"/>
      <c r="BE7" s="33"/>
      <c r="BF7" s="37"/>
      <c r="BG7" s="35"/>
      <c r="BH7" s="40"/>
      <c r="BI7" s="33"/>
      <c r="BJ7" s="37"/>
      <c r="BK7" s="35"/>
      <c r="BL7" s="37"/>
      <c r="BM7" s="29">
        <f t="shared" si="0"/>
        <v>0</v>
      </c>
      <c r="BN7" s="16">
        <f t="shared" si="0"/>
        <v>0</v>
      </c>
      <c r="BO7" s="16">
        <f t="shared" si="0"/>
        <v>0</v>
      </c>
      <c r="BP7" s="16">
        <f t="shared" si="0"/>
        <v>0</v>
      </c>
    </row>
    <row r="8" spans="1:68" ht="68.25" customHeight="1" thickBot="1">
      <c r="A8" s="11">
        <f>A7</f>
        <v>0</v>
      </c>
      <c r="B8" s="27" t="s">
        <v>346</v>
      </c>
      <c r="C8" s="33"/>
      <c r="D8" s="37"/>
      <c r="E8" s="33"/>
      <c r="F8" s="37"/>
      <c r="G8" s="33"/>
      <c r="H8" s="37"/>
      <c r="I8" s="33"/>
      <c r="J8" s="37"/>
      <c r="K8" s="33"/>
      <c r="L8" s="34"/>
      <c r="M8" s="35"/>
      <c r="N8" s="36"/>
      <c r="O8" s="33"/>
      <c r="P8" s="37"/>
      <c r="Q8" s="35"/>
      <c r="R8" s="40"/>
      <c r="S8" s="33"/>
      <c r="T8" s="37"/>
      <c r="U8" s="35"/>
      <c r="V8" s="40"/>
      <c r="W8" s="47"/>
      <c r="X8" s="49"/>
      <c r="Y8" s="51"/>
      <c r="Z8" s="48"/>
      <c r="AA8" s="33"/>
      <c r="AB8" s="34"/>
      <c r="AC8" s="35"/>
      <c r="AD8" s="40"/>
      <c r="AE8" s="33"/>
      <c r="AF8" s="37"/>
      <c r="AG8" s="35"/>
      <c r="AH8" s="40"/>
      <c r="AI8" s="33"/>
      <c r="AJ8" s="37"/>
      <c r="AK8" s="35"/>
      <c r="AL8" s="40"/>
      <c r="AM8" s="33"/>
      <c r="AN8" s="34"/>
      <c r="AO8" s="35"/>
      <c r="AP8" s="36"/>
      <c r="AQ8" s="33"/>
      <c r="AR8" s="37"/>
      <c r="AS8" s="47"/>
      <c r="AT8" s="49"/>
      <c r="AU8" s="35"/>
      <c r="AV8" s="40"/>
      <c r="AW8" s="33"/>
      <c r="AX8" s="37"/>
      <c r="AY8" s="35"/>
      <c r="AZ8" s="40"/>
      <c r="BA8" s="33"/>
      <c r="BB8" s="34"/>
      <c r="BC8" s="35"/>
      <c r="BD8" s="36"/>
      <c r="BE8" s="33"/>
      <c r="BF8" s="37"/>
      <c r="BG8" s="35"/>
      <c r="BH8" s="40"/>
      <c r="BI8" s="33"/>
      <c r="BJ8" s="37"/>
      <c r="BK8" s="35"/>
      <c r="BL8" s="37"/>
      <c r="BM8" s="29">
        <f t="shared" si="0"/>
        <v>0</v>
      </c>
      <c r="BN8" s="16">
        <f t="shared" si="0"/>
        <v>0</v>
      </c>
      <c r="BO8" s="16">
        <f t="shared" si="0"/>
        <v>0</v>
      </c>
      <c r="BP8" s="16">
        <f t="shared" si="0"/>
        <v>0</v>
      </c>
    </row>
    <row r="9" spans="1:68" ht="68.25" customHeight="1" thickBot="1">
      <c r="A9" s="11">
        <f t="shared" si="1"/>
        <v>0</v>
      </c>
      <c r="B9" s="27" t="s">
        <v>347</v>
      </c>
      <c r="C9" s="33"/>
      <c r="D9" s="37"/>
      <c r="E9" s="33"/>
      <c r="F9" s="37"/>
      <c r="G9" s="33"/>
      <c r="H9" s="37"/>
      <c r="I9" s="33"/>
      <c r="J9" s="37"/>
      <c r="K9" s="33"/>
      <c r="L9" s="34"/>
      <c r="M9" s="35"/>
      <c r="N9" s="36"/>
      <c r="O9" s="33"/>
      <c r="P9" s="37"/>
      <c r="Q9" s="35"/>
      <c r="R9" s="40"/>
      <c r="S9" s="33"/>
      <c r="T9" s="37"/>
      <c r="U9" s="35"/>
      <c r="V9" s="40"/>
      <c r="W9" s="47"/>
      <c r="X9" s="49"/>
      <c r="Y9" s="51"/>
      <c r="Z9" s="48"/>
      <c r="AA9" s="33"/>
      <c r="AB9" s="34"/>
      <c r="AC9" s="35"/>
      <c r="AD9" s="40"/>
      <c r="AE9" s="33"/>
      <c r="AF9" s="37"/>
      <c r="AG9" s="35"/>
      <c r="AH9" s="40"/>
      <c r="AI9" s="33"/>
      <c r="AJ9" s="37"/>
      <c r="AK9" s="35"/>
      <c r="AL9" s="40"/>
      <c r="AM9" s="33"/>
      <c r="AN9" s="34"/>
      <c r="AO9" s="35"/>
      <c r="AP9" s="36"/>
      <c r="AQ9" s="33"/>
      <c r="AR9" s="37"/>
      <c r="AS9" s="47"/>
      <c r="AT9" s="49"/>
      <c r="AU9" s="35"/>
      <c r="AV9" s="40"/>
      <c r="AW9" s="33"/>
      <c r="AX9" s="37"/>
      <c r="AY9" s="35"/>
      <c r="AZ9" s="40"/>
      <c r="BA9" s="33"/>
      <c r="BB9" s="34"/>
      <c r="BC9" s="35"/>
      <c r="BD9" s="36"/>
      <c r="BE9" s="33"/>
      <c r="BF9" s="37"/>
      <c r="BG9" s="35"/>
      <c r="BH9" s="40"/>
      <c r="BI9" s="33"/>
      <c r="BJ9" s="37"/>
      <c r="BK9" s="35"/>
      <c r="BL9" s="37"/>
      <c r="BM9" s="29">
        <f t="shared" si="0"/>
        <v>0</v>
      </c>
      <c r="BN9" s="16">
        <f t="shared" si="0"/>
        <v>0</v>
      </c>
      <c r="BO9" s="16">
        <f t="shared" si="0"/>
        <v>0</v>
      </c>
      <c r="BP9" s="16">
        <f t="shared" si="0"/>
        <v>0</v>
      </c>
    </row>
    <row r="10" spans="1:68" ht="68.25" customHeight="1" thickBot="1">
      <c r="A10" s="11">
        <f t="shared" si="1"/>
        <v>0</v>
      </c>
      <c r="B10" s="27" t="s">
        <v>348</v>
      </c>
      <c r="C10" s="33"/>
      <c r="D10" s="37"/>
      <c r="E10" s="33"/>
      <c r="F10" s="37"/>
      <c r="G10" s="33"/>
      <c r="H10" s="37"/>
      <c r="I10" s="33"/>
      <c r="J10" s="37"/>
      <c r="K10" s="33"/>
      <c r="L10" s="34"/>
      <c r="M10" s="35"/>
      <c r="N10" s="36"/>
      <c r="O10" s="33"/>
      <c r="P10" s="37"/>
      <c r="Q10" s="35"/>
      <c r="R10" s="40"/>
      <c r="S10" s="33"/>
      <c r="T10" s="37"/>
      <c r="U10" s="35"/>
      <c r="V10" s="40"/>
      <c r="W10" s="47"/>
      <c r="X10" s="49"/>
      <c r="Y10" s="51"/>
      <c r="Z10" s="48"/>
      <c r="AA10" s="33"/>
      <c r="AB10" s="34"/>
      <c r="AC10" s="35"/>
      <c r="AD10" s="40"/>
      <c r="AE10" s="33"/>
      <c r="AF10" s="37"/>
      <c r="AG10" s="35"/>
      <c r="AH10" s="40"/>
      <c r="AI10" s="33"/>
      <c r="AJ10" s="37"/>
      <c r="AK10" s="35"/>
      <c r="AL10" s="40"/>
      <c r="AM10" s="33"/>
      <c r="AN10" s="34"/>
      <c r="AO10" s="35"/>
      <c r="AP10" s="36"/>
      <c r="AQ10" s="33"/>
      <c r="AR10" s="37"/>
      <c r="AS10" s="47"/>
      <c r="AT10" s="49"/>
      <c r="AU10" s="35"/>
      <c r="AV10" s="40"/>
      <c r="AW10" s="33"/>
      <c r="AX10" s="37"/>
      <c r="AY10" s="35"/>
      <c r="AZ10" s="40"/>
      <c r="BA10" s="33"/>
      <c r="BB10" s="34"/>
      <c r="BC10" s="35"/>
      <c r="BD10" s="36"/>
      <c r="BE10" s="33"/>
      <c r="BF10" s="37"/>
      <c r="BG10" s="35"/>
      <c r="BH10" s="40"/>
      <c r="BI10" s="33"/>
      <c r="BJ10" s="37"/>
      <c r="BK10" s="35"/>
      <c r="BL10" s="37"/>
      <c r="BM10" s="29">
        <f t="shared" si="0"/>
        <v>0</v>
      </c>
      <c r="BN10" s="16">
        <f t="shared" si="0"/>
        <v>0</v>
      </c>
      <c r="BO10" s="16">
        <f t="shared" si="0"/>
        <v>0</v>
      </c>
      <c r="BP10" s="16">
        <f t="shared" si="0"/>
        <v>0</v>
      </c>
    </row>
    <row r="11" spans="1:68" ht="68.25" customHeight="1" thickBot="1">
      <c r="A11" s="11">
        <f t="shared" si="1"/>
        <v>0</v>
      </c>
      <c r="B11" s="27" t="s">
        <v>349</v>
      </c>
      <c r="C11" s="33"/>
      <c r="D11" s="37"/>
      <c r="E11" s="33"/>
      <c r="F11" s="37"/>
      <c r="G11" s="33"/>
      <c r="H11" s="37"/>
      <c r="I11" s="33"/>
      <c r="J11" s="37"/>
      <c r="K11" s="33"/>
      <c r="L11" s="34"/>
      <c r="M11" s="35"/>
      <c r="N11" s="36"/>
      <c r="O11" s="33"/>
      <c r="P11" s="37"/>
      <c r="Q11" s="35"/>
      <c r="R11" s="40"/>
      <c r="S11" s="33"/>
      <c r="T11" s="37"/>
      <c r="U11" s="35"/>
      <c r="V11" s="40"/>
      <c r="W11" s="47"/>
      <c r="X11" s="49"/>
      <c r="Y11" s="51"/>
      <c r="Z11" s="48"/>
      <c r="AA11" s="33"/>
      <c r="AB11" s="34"/>
      <c r="AC11" s="35"/>
      <c r="AD11" s="40"/>
      <c r="AE11" s="33"/>
      <c r="AF11" s="37"/>
      <c r="AG11" s="35"/>
      <c r="AH11" s="40"/>
      <c r="AI11" s="33"/>
      <c r="AJ11" s="37"/>
      <c r="AK11" s="35"/>
      <c r="AL11" s="40"/>
      <c r="AM11" s="33"/>
      <c r="AN11" s="34"/>
      <c r="AO11" s="35"/>
      <c r="AP11" s="36"/>
      <c r="AQ11" s="33"/>
      <c r="AR11" s="37"/>
      <c r="AS11" s="47"/>
      <c r="AT11" s="49"/>
      <c r="AU11" s="35"/>
      <c r="AV11" s="40"/>
      <c r="AW11" s="33"/>
      <c r="AX11" s="37"/>
      <c r="AY11" s="35"/>
      <c r="AZ11" s="40"/>
      <c r="BA11" s="33"/>
      <c r="BB11" s="34"/>
      <c r="BC11" s="35"/>
      <c r="BD11" s="36"/>
      <c r="BE11" s="33"/>
      <c r="BF11" s="37"/>
      <c r="BG11" s="35"/>
      <c r="BH11" s="40"/>
      <c r="BI11" s="33"/>
      <c r="BJ11" s="37"/>
      <c r="BK11" s="35"/>
      <c r="BL11" s="37"/>
      <c r="BM11" s="29">
        <f t="shared" si="0"/>
        <v>0</v>
      </c>
      <c r="BN11" s="16">
        <f t="shared" si="0"/>
        <v>0</v>
      </c>
      <c r="BO11" s="16">
        <f t="shared" si="0"/>
        <v>0</v>
      </c>
      <c r="BP11" s="16">
        <f t="shared" si="0"/>
        <v>0</v>
      </c>
    </row>
    <row r="12" spans="1:68" ht="68.25" customHeight="1" thickBot="1">
      <c r="A12" s="11">
        <f t="shared" si="1"/>
        <v>0</v>
      </c>
      <c r="B12" s="27" t="s">
        <v>338</v>
      </c>
      <c r="C12" s="33"/>
      <c r="D12" s="37"/>
      <c r="E12" s="33"/>
      <c r="F12" s="37"/>
      <c r="G12" s="33"/>
      <c r="H12" s="37"/>
      <c r="I12" s="33"/>
      <c r="J12" s="37"/>
      <c r="K12" s="33"/>
      <c r="L12" s="34"/>
      <c r="M12" s="35"/>
      <c r="N12" s="36"/>
      <c r="O12" s="33"/>
      <c r="P12" s="37"/>
      <c r="Q12" s="35"/>
      <c r="R12" s="40"/>
      <c r="S12" s="33"/>
      <c r="T12" s="37"/>
      <c r="U12" s="35"/>
      <c r="V12" s="40"/>
      <c r="W12" s="47"/>
      <c r="X12" s="49"/>
      <c r="Y12" s="51"/>
      <c r="Z12" s="48"/>
      <c r="AA12" s="33"/>
      <c r="AB12" s="34"/>
      <c r="AC12" s="35"/>
      <c r="AD12" s="40"/>
      <c r="AE12" s="33"/>
      <c r="AF12" s="37"/>
      <c r="AG12" s="35"/>
      <c r="AH12" s="37"/>
      <c r="AI12" s="33"/>
      <c r="AJ12" s="37"/>
      <c r="AK12" s="35"/>
      <c r="AL12" s="40"/>
      <c r="AM12" s="33"/>
      <c r="AN12" s="34"/>
      <c r="AO12" s="35"/>
      <c r="AP12" s="36"/>
      <c r="AQ12" s="33"/>
      <c r="AR12" s="37"/>
      <c r="AS12" s="47"/>
      <c r="AT12" s="49"/>
      <c r="AU12" s="35"/>
      <c r="AV12" s="40"/>
      <c r="AW12" s="33"/>
      <c r="AX12" s="37"/>
      <c r="AY12" s="35"/>
      <c r="AZ12" s="40"/>
      <c r="BA12" s="33"/>
      <c r="BB12" s="34"/>
      <c r="BC12" s="35"/>
      <c r="BD12" s="36"/>
      <c r="BE12" s="33"/>
      <c r="BF12" s="37"/>
      <c r="BG12" s="35"/>
      <c r="BH12" s="40"/>
      <c r="BI12" s="33"/>
      <c r="BJ12" s="37"/>
      <c r="BK12" s="35"/>
      <c r="BL12" s="37"/>
      <c r="BM12" s="29">
        <f t="shared" si="0"/>
        <v>0</v>
      </c>
      <c r="BN12" s="16">
        <f t="shared" si="0"/>
        <v>0</v>
      </c>
      <c r="BO12" s="16">
        <f t="shared" si="0"/>
        <v>0</v>
      </c>
      <c r="BP12" s="16">
        <f t="shared" si="0"/>
        <v>0</v>
      </c>
    </row>
    <row r="13" spans="1:68" ht="68.25" customHeight="1" thickBot="1">
      <c r="A13" s="11">
        <f>A12</f>
        <v>0</v>
      </c>
      <c r="B13" s="27" t="s">
        <v>339</v>
      </c>
      <c r="C13" s="33"/>
      <c r="D13" s="37"/>
      <c r="E13" s="33"/>
      <c r="F13" s="37"/>
      <c r="G13" s="33"/>
      <c r="H13" s="37"/>
      <c r="I13" s="33"/>
      <c r="J13" s="37"/>
      <c r="K13" s="33"/>
      <c r="L13" s="34"/>
      <c r="M13" s="35"/>
      <c r="N13" s="36"/>
      <c r="O13" s="33"/>
      <c r="P13" s="37"/>
      <c r="Q13" s="35"/>
      <c r="R13" s="40"/>
      <c r="S13" s="33"/>
      <c r="T13" s="37"/>
      <c r="U13" s="35"/>
      <c r="V13" s="40"/>
      <c r="W13" s="47"/>
      <c r="X13" s="49"/>
      <c r="Y13" s="51"/>
      <c r="Z13" s="48"/>
      <c r="AA13" s="33"/>
      <c r="AB13" s="34"/>
      <c r="AC13" s="35"/>
      <c r="AD13" s="40"/>
      <c r="AE13" s="33"/>
      <c r="AF13" s="37"/>
      <c r="AG13" s="35"/>
      <c r="AH13" s="37"/>
      <c r="AI13" s="33"/>
      <c r="AJ13" s="37"/>
      <c r="AK13" s="35"/>
      <c r="AL13" s="40"/>
      <c r="AM13" s="33"/>
      <c r="AN13" s="34"/>
      <c r="AO13" s="35"/>
      <c r="AP13" s="36"/>
      <c r="AQ13" s="33"/>
      <c r="AR13" s="37"/>
      <c r="AS13" s="47"/>
      <c r="AT13" s="49"/>
      <c r="AU13" s="35"/>
      <c r="AV13" s="40"/>
      <c r="AW13" s="33"/>
      <c r="AX13" s="37"/>
      <c r="AY13" s="35"/>
      <c r="AZ13" s="40"/>
      <c r="BA13" s="33"/>
      <c r="BB13" s="34"/>
      <c r="BC13" s="35"/>
      <c r="BD13" s="36"/>
      <c r="BE13" s="33"/>
      <c r="BF13" s="37"/>
      <c r="BG13" s="35"/>
      <c r="BH13" s="40"/>
      <c r="BI13" s="33"/>
      <c r="BJ13" s="37"/>
      <c r="BK13" s="35"/>
      <c r="BL13" s="37"/>
      <c r="BM13" s="29">
        <f t="shared" si="0"/>
        <v>0</v>
      </c>
      <c r="BN13" s="16">
        <f t="shared" si="0"/>
        <v>0</v>
      </c>
      <c r="BO13" s="16">
        <f t="shared" si="0"/>
        <v>0</v>
      </c>
      <c r="BP13" s="16">
        <f t="shared" si="0"/>
        <v>0</v>
      </c>
    </row>
    <row r="14" spans="1:68" ht="68.25" customHeight="1" thickBot="1">
      <c r="A14" s="11">
        <f t="shared" ref="A14:A15" si="2">A13</f>
        <v>0</v>
      </c>
      <c r="B14" s="27" t="s">
        <v>340</v>
      </c>
      <c r="C14" s="33"/>
      <c r="D14" s="37"/>
      <c r="E14" s="33"/>
      <c r="F14" s="37"/>
      <c r="G14" s="33"/>
      <c r="H14" s="37"/>
      <c r="I14" s="33"/>
      <c r="J14" s="37"/>
      <c r="K14" s="33"/>
      <c r="L14" s="34"/>
      <c r="M14" s="35"/>
      <c r="N14" s="36"/>
      <c r="O14" s="33"/>
      <c r="P14" s="37"/>
      <c r="Q14" s="35"/>
      <c r="R14" s="40"/>
      <c r="S14" s="33"/>
      <c r="T14" s="37"/>
      <c r="U14" s="35"/>
      <c r="V14" s="40"/>
      <c r="W14" s="47"/>
      <c r="X14" s="49"/>
      <c r="Y14" s="51"/>
      <c r="Z14" s="48"/>
      <c r="AA14" s="33"/>
      <c r="AB14" s="34"/>
      <c r="AC14" s="35"/>
      <c r="AD14" s="40"/>
      <c r="AE14" s="33"/>
      <c r="AF14" s="37"/>
      <c r="AG14" s="35"/>
      <c r="AH14" s="37"/>
      <c r="AI14" s="33"/>
      <c r="AJ14" s="37"/>
      <c r="AK14" s="35"/>
      <c r="AL14" s="40"/>
      <c r="AM14" s="33"/>
      <c r="AN14" s="34"/>
      <c r="AO14" s="35"/>
      <c r="AP14" s="36"/>
      <c r="AQ14" s="33"/>
      <c r="AR14" s="37"/>
      <c r="AS14" s="47"/>
      <c r="AT14" s="49"/>
      <c r="AU14" s="35"/>
      <c r="AV14" s="40"/>
      <c r="AW14" s="33"/>
      <c r="AX14" s="37"/>
      <c r="AY14" s="35"/>
      <c r="AZ14" s="40"/>
      <c r="BA14" s="33"/>
      <c r="BB14" s="34"/>
      <c r="BC14" s="35"/>
      <c r="BD14" s="36"/>
      <c r="BE14" s="33"/>
      <c r="BF14" s="37"/>
      <c r="BG14" s="35"/>
      <c r="BH14" s="40"/>
      <c r="BI14" s="33"/>
      <c r="BJ14" s="37"/>
      <c r="BK14" s="35"/>
      <c r="BL14" s="37"/>
      <c r="BM14" s="29">
        <f t="shared" si="0"/>
        <v>0</v>
      </c>
      <c r="BN14" s="16">
        <f t="shared" si="0"/>
        <v>0</v>
      </c>
      <c r="BO14" s="16">
        <f t="shared" si="0"/>
        <v>0</v>
      </c>
      <c r="BP14" s="16">
        <f t="shared" si="0"/>
        <v>0</v>
      </c>
    </row>
    <row r="15" spans="1:68" ht="68.25" customHeight="1" thickBot="1">
      <c r="A15" s="11">
        <f t="shared" si="2"/>
        <v>0</v>
      </c>
      <c r="B15" s="27" t="s">
        <v>341</v>
      </c>
      <c r="C15" s="33"/>
      <c r="D15" s="37"/>
      <c r="E15" s="33"/>
      <c r="F15" s="37"/>
      <c r="G15" s="33"/>
      <c r="H15" s="37"/>
      <c r="I15" s="33"/>
      <c r="J15" s="37"/>
      <c r="K15" s="33"/>
      <c r="L15" s="34"/>
      <c r="M15" s="35"/>
      <c r="N15" s="36"/>
      <c r="O15" s="33"/>
      <c r="P15" s="37"/>
      <c r="Q15" s="35"/>
      <c r="R15" s="40"/>
      <c r="S15" s="33"/>
      <c r="T15" s="37"/>
      <c r="U15" s="35"/>
      <c r="V15" s="40"/>
      <c r="W15" s="47"/>
      <c r="X15" s="49"/>
      <c r="Y15" s="51"/>
      <c r="Z15" s="48"/>
      <c r="AA15" s="33"/>
      <c r="AB15" s="34"/>
      <c r="AC15" s="35"/>
      <c r="AD15" s="40"/>
      <c r="AE15" s="33"/>
      <c r="AF15" s="37"/>
      <c r="AG15" s="35"/>
      <c r="AH15" s="37"/>
      <c r="AI15" s="33"/>
      <c r="AJ15" s="37"/>
      <c r="AK15" s="35"/>
      <c r="AL15" s="40"/>
      <c r="AM15" s="33"/>
      <c r="AN15" s="34"/>
      <c r="AO15" s="35"/>
      <c r="AP15" s="36"/>
      <c r="AQ15" s="33"/>
      <c r="AR15" s="37"/>
      <c r="AS15" s="47"/>
      <c r="AT15" s="49"/>
      <c r="AU15" s="35"/>
      <c r="AV15" s="40"/>
      <c r="AW15" s="33"/>
      <c r="AX15" s="37"/>
      <c r="AY15" s="35"/>
      <c r="AZ15" s="40"/>
      <c r="BA15" s="33"/>
      <c r="BB15" s="34"/>
      <c r="BC15" s="35"/>
      <c r="BD15" s="36"/>
      <c r="BE15" s="33"/>
      <c r="BF15" s="37"/>
      <c r="BG15" s="35"/>
      <c r="BH15" s="40"/>
      <c r="BI15" s="33"/>
      <c r="BJ15" s="37"/>
      <c r="BK15" s="35"/>
      <c r="BL15" s="37"/>
      <c r="BM15" s="29">
        <f t="shared" si="0"/>
        <v>0</v>
      </c>
      <c r="BN15" s="16">
        <f t="shared" si="0"/>
        <v>0</v>
      </c>
      <c r="BO15" s="16">
        <f t="shared" si="0"/>
        <v>0</v>
      </c>
      <c r="BP15" s="16">
        <f t="shared" si="0"/>
        <v>0</v>
      </c>
    </row>
    <row r="16" spans="1:68" s="17" customFormat="1" ht="58.5" customHeight="1">
      <c r="B16" s="19"/>
      <c r="C16" s="30"/>
      <c r="D16" s="30"/>
      <c r="E16" s="30"/>
      <c r="F16" s="30"/>
      <c r="G16" s="43"/>
      <c r="H16" s="43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42"/>
      <c r="X16" s="42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44"/>
      <c r="AP16" s="44"/>
      <c r="AQ16" s="30"/>
      <c r="AR16" s="30"/>
      <c r="AS16" s="30"/>
      <c r="AT16" s="30"/>
      <c r="AU16" s="30"/>
      <c r="AV16" s="30"/>
      <c r="AW16" s="42"/>
      <c r="AX16" s="42"/>
      <c r="AY16" s="42"/>
      <c r="AZ16" s="42"/>
      <c r="BA16" s="42"/>
      <c r="BB16" s="42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18"/>
      <c r="BN16" s="18"/>
      <c r="BO16" s="18"/>
      <c r="BP16" s="18"/>
    </row>
    <row r="17" spans="2:9" s="20" customFormat="1" ht="35.25">
      <c r="B17" s="21" t="s">
        <v>357</v>
      </c>
    </row>
    <row r="18" spans="2:9" s="20" customFormat="1" ht="35.25">
      <c r="B18" s="21" t="s">
        <v>6</v>
      </c>
    </row>
    <row r="19" spans="2:9" s="20" customFormat="1" ht="35.25">
      <c r="B19" s="41"/>
    </row>
    <row r="20" spans="2:9" s="20" customFormat="1" ht="35.25" hidden="1">
      <c r="B20" s="21" t="s">
        <v>350</v>
      </c>
    </row>
    <row r="21" spans="2:9" s="20" customFormat="1" ht="35.25" hidden="1">
      <c r="B21" s="21" t="s">
        <v>351</v>
      </c>
      <c r="C21" s="22"/>
      <c r="D21" s="22"/>
      <c r="E21" s="22"/>
      <c r="F21" s="22"/>
      <c r="G21" s="22"/>
      <c r="H21" s="22"/>
      <c r="I21" s="22"/>
    </row>
    <row r="22" spans="2:9" s="20" customFormat="1" ht="35.25" hidden="1">
      <c r="B22" s="21" t="s">
        <v>352</v>
      </c>
    </row>
    <row r="23" spans="2:9" s="20" customFormat="1" ht="33" hidden="1">
      <c r="B23" s="23" t="s">
        <v>354</v>
      </c>
    </row>
  </sheetData>
  <sheetProtection algorithmName="SHA-512" hashValue="CBRfE5dWNFT4bzasmPTxczAPW+Msx+nzfFgmJOMI6unM+uAd2JPB9uAkmX1ImgIuDkNdRyKRiOX+Qh1v6EnTOw==" saltValue="sYLVkE29Hfxcj44Z37Rseg==" spinCount="100000" sheet="1" objects="1" scenarios="1"/>
  <mergeCells count="63">
    <mergeCell ref="AE1:AF1"/>
    <mergeCell ref="AG1:AH1"/>
    <mergeCell ref="AK1:AL1"/>
    <mergeCell ref="O1:P1"/>
    <mergeCell ref="AI1:AJ1"/>
    <mergeCell ref="M1:N1"/>
    <mergeCell ref="C1:D1"/>
    <mergeCell ref="E1:F1"/>
    <mergeCell ref="G1:H1"/>
    <mergeCell ref="I1:J1"/>
    <mergeCell ref="K1:L1"/>
    <mergeCell ref="Q1:R1"/>
    <mergeCell ref="S1:T1"/>
    <mergeCell ref="U1:V1"/>
    <mergeCell ref="W1:X1"/>
    <mergeCell ref="Y1:Z1"/>
    <mergeCell ref="AA1:AB1"/>
    <mergeCell ref="AC1:AD1"/>
    <mergeCell ref="BG1:BH1"/>
    <mergeCell ref="BI1:BJ1"/>
    <mergeCell ref="AM1:AN1"/>
    <mergeCell ref="AO1:AP1"/>
    <mergeCell ref="AQ1:AR1"/>
    <mergeCell ref="AS1:AT1"/>
    <mergeCell ref="AU1:AV1"/>
    <mergeCell ref="AW1:AX1"/>
    <mergeCell ref="BG2:BH2"/>
    <mergeCell ref="BI2:BJ2"/>
    <mergeCell ref="BK1:BL1"/>
    <mergeCell ref="BM1:BP2"/>
    <mergeCell ref="C2:D2"/>
    <mergeCell ref="E2:F2"/>
    <mergeCell ref="G2:H2"/>
    <mergeCell ref="I2:J2"/>
    <mergeCell ref="K2:L2"/>
    <mergeCell ref="M2:N2"/>
    <mergeCell ref="O2:P2"/>
    <mergeCell ref="Q2:R2"/>
    <mergeCell ref="AY1:AZ1"/>
    <mergeCell ref="BA1:BB1"/>
    <mergeCell ref="BC1:BD1"/>
    <mergeCell ref="BE1:BF1"/>
    <mergeCell ref="AC2:AD2"/>
    <mergeCell ref="BK2:BL2"/>
    <mergeCell ref="BA2:BB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C2:BD2"/>
    <mergeCell ref="BE2:BF2"/>
    <mergeCell ref="S2:T2"/>
    <mergeCell ref="U2:V2"/>
    <mergeCell ref="W2:X2"/>
    <mergeCell ref="Y2:Z2"/>
    <mergeCell ref="AA2:AB2"/>
  </mergeCells>
  <phoneticPr fontId="1"/>
  <conditionalFormatting sqref="BM12:BP15">
    <cfRule type="expression" dxfId="64" priority="95">
      <formula>BM12&gt;1</formula>
    </cfRule>
  </conditionalFormatting>
  <conditionalFormatting sqref="BM3:BN3 BP3">
    <cfRule type="expression" dxfId="63" priority="96">
      <formula>WEEKDAY($B2)=1</formula>
    </cfRule>
  </conditionalFormatting>
  <conditionalFormatting sqref="BO3">
    <cfRule type="expression" dxfId="62" priority="97">
      <formula>WEEKDAY($B1)=1</formula>
    </cfRule>
  </conditionalFormatting>
  <conditionalFormatting sqref="BM4:BP7">
    <cfRule type="expression" dxfId="61" priority="94">
      <formula>BM4&gt;1</formula>
    </cfRule>
  </conditionalFormatting>
  <conditionalFormatting sqref="BM8:BP11">
    <cfRule type="expression" dxfId="60" priority="93">
      <formula>BM8&gt;1</formula>
    </cfRule>
  </conditionalFormatting>
  <conditionalFormatting sqref="C6:C11">
    <cfRule type="expression" dxfId="59" priority="87">
      <formula>WEEKDAY(C$1)=7</formula>
    </cfRule>
    <cfRule type="expression" dxfId="58" priority="88">
      <formula>WEEKDAY(C$1)=1</formula>
    </cfRule>
  </conditionalFormatting>
  <conditionalFormatting sqref="D6:D11">
    <cfRule type="expression" dxfId="57" priority="85">
      <formula>WEEKDAY(C$1)=1</formula>
    </cfRule>
    <cfRule type="expression" dxfId="56" priority="86">
      <formula>WEEKDAY(C$1)=7</formula>
    </cfRule>
  </conditionalFormatting>
  <conditionalFormatting sqref="Y6:Y11 AA6:AA11 K6:K11 M6:M11 AW6:AW11 AY6:AY11 BK4:BK11 AI6:AI11 AK6:AK11 U6:U11 W6:W11 G6:G11 I6:I11 E6:E11 O4:O11 Q4:Q11 S6:S11 AC4:AC11 AE4:AE11 AG6:AG11 AM6:AM11 AO6:AO11 AQ4:AQ11 AS4:AS11 AU6:AU11 BA6:BA11 BC6:BC11 BE4:BE11 BG4:BG11 BI4:BI11">
    <cfRule type="expression" dxfId="55" priority="83">
      <formula>WEEKDAY(E$1)=7</formula>
    </cfRule>
    <cfRule type="expression" dxfId="54" priority="84">
      <formula>WEEKDAY(E$1)=1</formula>
    </cfRule>
  </conditionalFormatting>
  <conditionalFormatting sqref="Z6:Z11 AB6:AB11 L6:L11 N6:N11 AX6:AX11 AZ6:AZ11 BL4:BL11 AJ6:AJ11 AL6:AL11 V6:V11 X6:X11 H6:H11 J6:J11 F6:F11 P4:P11 R4:R11 T6:T11 AD4:AD11 AF4:AF11 AH6:AH11 AN6:AN11 AP6:AP11 AR4:AR11 AT4:AT11 AV6:AV11 BB6:BB11 BD6:BD11 BF4:BF11 BH4:BH11 BJ4:BJ11">
    <cfRule type="expression" dxfId="53" priority="81">
      <formula>WEEKDAY(E$1)=1</formula>
    </cfRule>
    <cfRule type="expression" dxfId="52" priority="82">
      <formula>WEEKDAY(E$1)=7</formula>
    </cfRule>
  </conditionalFormatting>
  <conditionalFormatting sqref="C4:C5">
    <cfRule type="expression" dxfId="51" priority="53">
      <formula>WEEKDAY(C$1)=7</formula>
    </cfRule>
    <cfRule type="expression" dxfId="50" priority="54">
      <formula>WEEKDAY(C$1)=1</formula>
    </cfRule>
  </conditionalFormatting>
  <conditionalFormatting sqref="D4:D5">
    <cfRule type="expression" dxfId="49" priority="51">
      <formula>WEEKDAY(C$1)=1</formula>
    </cfRule>
    <cfRule type="expression" dxfId="48" priority="52">
      <formula>WEEKDAY(C$1)=7</formula>
    </cfRule>
  </conditionalFormatting>
  <conditionalFormatting sqref="M4:M5 K4:K5 E4:E5 I4:I5 G4:G5">
    <cfRule type="expression" dxfId="47" priority="49">
      <formula>WEEKDAY(E$1)=7</formula>
    </cfRule>
    <cfRule type="expression" dxfId="46" priority="50">
      <formula>WEEKDAY(E$1)=1</formula>
    </cfRule>
  </conditionalFormatting>
  <conditionalFormatting sqref="N4:N5 L4:L5 F4:F5 J4:J5 H4:H5">
    <cfRule type="expression" dxfId="45" priority="47">
      <formula>WEEKDAY(E$1)=1</formula>
    </cfRule>
    <cfRule type="expression" dxfId="44" priority="48">
      <formula>WEEKDAY(E$1)=7</formula>
    </cfRule>
  </conditionalFormatting>
  <conditionalFormatting sqref="AA4:AA5 Y4:Y5 S4:S5 W4:W5 U4:U5">
    <cfRule type="expression" dxfId="43" priority="45">
      <formula>WEEKDAY(S$1)=7</formula>
    </cfRule>
    <cfRule type="expression" dxfId="42" priority="46">
      <formula>WEEKDAY(S$1)=1</formula>
    </cfRule>
  </conditionalFormatting>
  <conditionalFormatting sqref="AB4:AB5 Z4:Z5 T4:T5 X4:X5 V4:V5">
    <cfRule type="expression" dxfId="41" priority="43">
      <formula>WEEKDAY(S$1)=1</formula>
    </cfRule>
    <cfRule type="expression" dxfId="40" priority="44">
      <formula>WEEKDAY(S$1)=7</formula>
    </cfRule>
  </conditionalFormatting>
  <conditionalFormatting sqref="AO4:AO5 AM4:AM5 AG4:AG5 AK4:AK5 AI4:AI5">
    <cfRule type="expression" dxfId="39" priority="41">
      <formula>WEEKDAY(AG$1)=7</formula>
    </cfRule>
    <cfRule type="expression" dxfId="38" priority="42">
      <formula>WEEKDAY(AG$1)=1</formula>
    </cfRule>
  </conditionalFormatting>
  <conditionalFormatting sqref="AP4:AP5 AN4:AN5 AH4:AH5 AL4:AL5 AJ4:AJ5">
    <cfRule type="expression" dxfId="37" priority="39">
      <formula>WEEKDAY(AG$1)=1</formula>
    </cfRule>
    <cfRule type="expression" dxfId="36" priority="40">
      <formula>WEEKDAY(AG$1)=7</formula>
    </cfRule>
  </conditionalFormatting>
  <conditionalFormatting sqref="BC4:BC5 BA4:BA5 AU4:AU5 AY4:AY5 AW4:AW5">
    <cfRule type="expression" dxfId="35" priority="37">
      <formula>WEEKDAY(AU$1)=7</formula>
    </cfRule>
    <cfRule type="expression" dxfId="34" priority="38">
      <formula>WEEKDAY(AU$1)=1</formula>
    </cfRule>
  </conditionalFormatting>
  <conditionalFormatting sqref="BD4:BD5 BB4:BB5 AV4:AV5 AZ4:AZ5 AX4:AX5">
    <cfRule type="expression" dxfId="33" priority="35">
      <formula>WEEKDAY(AU$1)=1</formula>
    </cfRule>
    <cfRule type="expression" dxfId="32" priority="36">
      <formula>WEEKDAY(AU$1)=7</formula>
    </cfRule>
  </conditionalFormatting>
  <conditionalFormatting sqref="C12">
    <cfRule type="expression" dxfId="31" priority="33">
      <formula>WEEKDAY(C$1)=7</formula>
    </cfRule>
    <cfRule type="expression" dxfId="30" priority="34">
      <formula>WEEKDAY(C$1)=1</formula>
    </cfRule>
  </conditionalFormatting>
  <conditionalFormatting sqref="D12">
    <cfRule type="expression" dxfId="29" priority="31">
      <formula>WEEKDAY(C$1)=1</formula>
    </cfRule>
    <cfRule type="expression" dxfId="28" priority="32">
      <formula>WEEKDAY(C$1)=7</formula>
    </cfRule>
  </conditionalFormatting>
  <conditionalFormatting sqref="BI12 BG12 BE12 BC12 BA12 AU12 AS12 AQ12 AO12 AM12 AG12 AE12 AC12 S12 Q12 O12 E12 I12 G12 W12 U12 AK12 AI12 BK12 AY12 AW12 M12 K12 AA12 Y12">
    <cfRule type="expression" dxfId="27" priority="29">
      <formula>WEEKDAY(E$1)=7</formula>
    </cfRule>
    <cfRule type="expression" dxfId="26" priority="30">
      <formula>WEEKDAY(E$1)=1</formula>
    </cfRule>
  </conditionalFormatting>
  <conditionalFormatting sqref="BJ12 BH12 BF12 BD12 BB12 AV12 AT12 AR12 AP12 AN12 AH12 AF12 AD12 T12 R12 P12 F12 J12 H12 X12 V12 AL12 AJ12 BL12 AZ12 AX12 N12 L12 AB12 Z12">
    <cfRule type="expression" dxfId="25" priority="27">
      <formula>WEEKDAY(E$1)=1</formula>
    </cfRule>
    <cfRule type="expression" dxfId="24" priority="28">
      <formula>WEEKDAY(E$1)=7</formula>
    </cfRule>
  </conditionalFormatting>
  <conditionalFormatting sqref="C13">
    <cfRule type="expression" dxfId="23" priority="25">
      <formula>WEEKDAY(C$1)=7</formula>
    </cfRule>
    <cfRule type="expression" dxfId="22" priority="26">
      <formula>WEEKDAY(C$1)=1</formula>
    </cfRule>
  </conditionalFormatting>
  <conditionalFormatting sqref="D13">
    <cfRule type="expression" dxfId="21" priority="23">
      <formula>WEEKDAY(C$1)=1</formula>
    </cfRule>
    <cfRule type="expression" dxfId="20" priority="24">
      <formula>WEEKDAY(C$1)=7</formula>
    </cfRule>
  </conditionalFormatting>
  <conditionalFormatting sqref="BI13 BG13 BE13 BC13 BA13 AU13 AS13 AQ13 AO13 AM13 AG13 AE13 AC13 S13 Q13 O13 E13 I13 G13 W13 U13 AK13 AI13 BK13 AY13 AW13 M13 K13 AA13 Y13">
    <cfRule type="expression" dxfId="19" priority="21">
      <formula>WEEKDAY(E$1)=7</formula>
    </cfRule>
    <cfRule type="expression" dxfId="18" priority="22">
      <formula>WEEKDAY(E$1)=1</formula>
    </cfRule>
  </conditionalFormatting>
  <conditionalFormatting sqref="BJ13 BH13 BF13 BD13 BB13 AV13 AT13 AR13 AP13 AN13 AH13 AF13 AD13 T13 R13 P13 F13 J13 H13 X13 V13 AL13 AJ13 BL13 AZ13 AX13 N13 L13 AB13 Z13">
    <cfRule type="expression" dxfId="17" priority="19">
      <formula>WEEKDAY(E$1)=1</formula>
    </cfRule>
    <cfRule type="expression" dxfId="16" priority="20">
      <formula>WEEKDAY(E$1)=7</formula>
    </cfRule>
  </conditionalFormatting>
  <conditionalFormatting sqref="C14">
    <cfRule type="expression" dxfId="15" priority="17">
      <formula>WEEKDAY(C$1)=7</formula>
    </cfRule>
    <cfRule type="expression" dxfId="14" priority="18">
      <formula>WEEKDAY(C$1)=1</formula>
    </cfRule>
  </conditionalFormatting>
  <conditionalFormatting sqref="D14">
    <cfRule type="expression" dxfId="13" priority="15">
      <formula>WEEKDAY(C$1)=1</formula>
    </cfRule>
    <cfRule type="expression" dxfId="12" priority="16">
      <formula>WEEKDAY(C$1)=7</formula>
    </cfRule>
  </conditionalFormatting>
  <conditionalFormatting sqref="BI14 BG14 BE14 BC14 BA14 AU14 AS14 AQ14 AO14 AM14 AG14 AE14 AC14 S14 Q14 O14 E14 I14 G14 W14 U14 AK14 AI14 BK14 AY14 AW14 M14 K14 AA14 Y14">
    <cfRule type="expression" dxfId="11" priority="13">
      <formula>WEEKDAY(E$1)=7</formula>
    </cfRule>
    <cfRule type="expression" dxfId="10" priority="14">
      <formula>WEEKDAY(E$1)=1</formula>
    </cfRule>
  </conditionalFormatting>
  <conditionalFormatting sqref="BJ14 BH14 BF14 BD14 BB14 AV14 AT14 AR14 AP14 AN14 AH14 AF14 AD14 T14 R14 P14 F14 J14 H14 X14 V14 AL14 AJ14 BL14 AZ14 AX14 N14 L14 AB14 Z14">
    <cfRule type="expression" dxfId="9" priority="11">
      <formula>WEEKDAY(E$1)=1</formula>
    </cfRule>
    <cfRule type="expression" dxfId="8" priority="12">
      <formula>WEEKDAY(E$1)=7</formula>
    </cfRule>
  </conditionalFormatting>
  <conditionalFormatting sqref="C15">
    <cfRule type="expression" dxfId="7" priority="9">
      <formula>WEEKDAY(C$1)=7</formula>
    </cfRule>
    <cfRule type="expression" dxfId="6" priority="10">
      <formula>WEEKDAY(C$1)=1</formula>
    </cfRule>
  </conditionalFormatting>
  <conditionalFormatting sqref="D15">
    <cfRule type="expression" dxfId="5" priority="7">
      <formula>WEEKDAY(C$1)=1</formula>
    </cfRule>
    <cfRule type="expression" dxfId="4" priority="8">
      <formula>WEEKDAY(C$1)=7</formula>
    </cfRule>
  </conditionalFormatting>
  <conditionalFormatting sqref="BI15 BG15 BE15 BC15 BA15 AU15 AS15 AQ15 AO15 AM15 AG15 AE15 AC15 S15 Q15 O15 E15 I15 G15 W15 U15 AK15 AI15 BK15 AY15 AW15 M15 K15 AA15 Y15">
    <cfRule type="expression" dxfId="3" priority="5">
      <formula>WEEKDAY(E$1)=7</formula>
    </cfRule>
    <cfRule type="expression" dxfId="2" priority="6">
      <formula>WEEKDAY(E$1)=1</formula>
    </cfRule>
  </conditionalFormatting>
  <conditionalFormatting sqref="BJ15 BH15 BF15 BD15 BB15 AV15 AT15 AR15 AP15 AN15 AH15 AF15 AD15 T15 R15 P15 F15 J15 H15 X15 V15 AL15 AJ15 BL15 AZ15 AX15 N15 L15 AB15 Z15">
    <cfRule type="expression" dxfId="1" priority="3">
      <formula>WEEKDAY(E$1)=1</formula>
    </cfRule>
    <cfRule type="expression" dxfId="0" priority="4">
      <formula>WEEKDAY(E$1)=7</formula>
    </cfRule>
  </conditionalFormatting>
  <dataValidations count="1">
    <dataValidation type="list" allowBlank="1" showInputMessage="1" showErrorMessage="1" sqref="C4:BL5 C6:BL7 C8:BL15" xr:uid="{F069724B-7DC8-4F8E-99E5-F5D92B9753C8}">
      <formula1>"➀,➁,③,④,○"</formula1>
    </dataValidation>
  </dataValidations>
  <pageMargins left="0.7" right="0.7" top="0.75" bottom="0.75" header="0.3" footer="0.3"/>
  <pageSetup paperSize="9" scale="26" orientation="landscape" r:id="rId1"/>
  <colBreaks count="2" manualBreakCount="2">
    <brk id="68" max="31" man="1"/>
    <brk id="70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7C630-A414-446D-B9E0-A7579C22B8F5}">
  <sheetPr codeName="Sheet3"/>
  <dimension ref="A1:H160"/>
  <sheetViews>
    <sheetView workbookViewId="0">
      <selection activeCell="H2" sqref="H2:H43"/>
    </sheetView>
  </sheetViews>
  <sheetFormatPr defaultRowHeight="18.75"/>
  <cols>
    <col min="2" max="2" width="48.375" bestFit="1" customWidth="1"/>
    <col min="6" max="6" width="54.375" bestFit="1" customWidth="1"/>
    <col min="8" max="8" width="18.75" customWidth="1"/>
  </cols>
  <sheetData>
    <row r="1" spans="1:8">
      <c r="A1" s="1" t="s">
        <v>172</v>
      </c>
      <c r="B1" s="1" t="s">
        <v>8</v>
      </c>
      <c r="C1" s="1" t="s">
        <v>171</v>
      </c>
      <c r="D1" s="1" t="s">
        <v>170</v>
      </c>
      <c r="E1" s="1" t="s">
        <v>7</v>
      </c>
      <c r="F1" s="2"/>
    </row>
    <row r="2" spans="1:8">
      <c r="A2" s="1" t="s">
        <v>173</v>
      </c>
      <c r="B2" s="1" t="s">
        <v>10</v>
      </c>
      <c r="C2" s="1">
        <v>24</v>
      </c>
      <c r="D2" s="1" t="s">
        <v>9</v>
      </c>
      <c r="E2" s="1">
        <v>1</v>
      </c>
      <c r="F2" s="1" t="str">
        <f>A2&amp;" "&amp;B2</f>
        <v>体001 合気道部</v>
      </c>
      <c r="H2" s="3">
        <v>44136</v>
      </c>
    </row>
    <row r="3" spans="1:8">
      <c r="A3" s="1" t="s">
        <v>174</v>
      </c>
      <c r="B3" s="1" t="s">
        <v>11</v>
      </c>
      <c r="C3" s="1">
        <v>30</v>
      </c>
      <c r="D3" s="1" t="s">
        <v>9</v>
      </c>
      <c r="E3" s="1">
        <v>2</v>
      </c>
      <c r="F3" s="1" t="str">
        <f t="shared" ref="F3:F66" si="0">A3&amp;" "&amp;B3</f>
        <v>体002 愛球会</v>
      </c>
      <c r="H3" s="3">
        <v>44166</v>
      </c>
    </row>
    <row r="4" spans="1:8">
      <c r="A4" s="1" t="s">
        <v>175</v>
      </c>
      <c r="B4" s="1" t="s">
        <v>12</v>
      </c>
      <c r="C4" s="1">
        <v>94</v>
      </c>
      <c r="D4" s="1" t="s">
        <v>9</v>
      </c>
      <c r="E4" s="1">
        <v>3</v>
      </c>
      <c r="F4" s="1" t="str">
        <f t="shared" si="0"/>
        <v>体003 After Beat Club</v>
      </c>
      <c r="H4" s="3">
        <v>44197</v>
      </c>
    </row>
    <row r="5" spans="1:8">
      <c r="A5" s="1" t="s">
        <v>176</v>
      </c>
      <c r="B5" s="1" t="s">
        <v>13</v>
      </c>
      <c r="C5" s="1">
        <v>36</v>
      </c>
      <c r="D5" s="1" t="s">
        <v>9</v>
      </c>
      <c r="E5" s="1">
        <v>4</v>
      </c>
      <c r="F5" s="1" t="str">
        <f t="shared" si="0"/>
        <v>体004 アメリカンフットボール部</v>
      </c>
      <c r="H5" s="3">
        <v>44228</v>
      </c>
    </row>
    <row r="6" spans="1:8">
      <c r="A6" s="1" t="s">
        <v>177</v>
      </c>
      <c r="B6" s="1" t="s">
        <v>14</v>
      </c>
      <c r="C6" s="1">
        <v>7</v>
      </c>
      <c r="D6" s="1" t="s">
        <v>9</v>
      </c>
      <c r="E6" s="1">
        <v>5</v>
      </c>
      <c r="F6" s="1" t="str">
        <f t="shared" si="0"/>
        <v>体005 ウエイトトレーニング部</v>
      </c>
      <c r="H6" s="3">
        <v>44256</v>
      </c>
    </row>
    <row r="7" spans="1:8">
      <c r="A7" s="1" t="s">
        <v>178</v>
      </c>
      <c r="B7" s="1" t="s">
        <v>15</v>
      </c>
      <c r="C7" s="1">
        <v>51</v>
      </c>
      <c r="D7" s="1" t="s">
        <v>9</v>
      </c>
      <c r="E7" s="1">
        <v>7</v>
      </c>
      <c r="F7" s="1" t="str">
        <f t="shared" si="0"/>
        <v>体007 eighty's</v>
      </c>
      <c r="H7" s="3">
        <v>44287</v>
      </c>
    </row>
    <row r="8" spans="1:8">
      <c r="A8" s="1" t="s">
        <v>179</v>
      </c>
      <c r="B8" s="1" t="s">
        <v>16</v>
      </c>
      <c r="C8" s="1"/>
      <c r="D8" s="1" t="s">
        <v>9</v>
      </c>
      <c r="E8" s="1">
        <v>8</v>
      </c>
      <c r="F8" s="1" t="str">
        <f t="shared" si="0"/>
        <v>体008 SKR48</v>
      </c>
      <c r="H8" s="3">
        <v>44317</v>
      </c>
    </row>
    <row r="9" spans="1:8">
      <c r="A9" s="1" t="s">
        <v>180</v>
      </c>
      <c r="B9" s="1" t="s">
        <v>17</v>
      </c>
      <c r="C9" s="1">
        <v>83</v>
      </c>
      <c r="D9" s="1" t="s">
        <v>9</v>
      </c>
      <c r="E9" s="1">
        <v>10</v>
      </c>
      <c r="F9" s="1" t="str">
        <f t="shared" si="0"/>
        <v>体010 MBA</v>
      </c>
      <c r="H9" s="3">
        <v>44348</v>
      </c>
    </row>
    <row r="10" spans="1:8">
      <c r="A10" s="1" t="s">
        <v>181</v>
      </c>
      <c r="B10" s="1" t="s">
        <v>18</v>
      </c>
      <c r="C10" s="1">
        <v>113</v>
      </c>
      <c r="D10" s="1" t="s">
        <v>9</v>
      </c>
      <c r="E10" s="1">
        <v>11</v>
      </c>
      <c r="F10" s="1" t="str">
        <f t="shared" si="0"/>
        <v>体011 Order Made</v>
      </c>
      <c r="H10" s="3">
        <v>44378</v>
      </c>
    </row>
    <row r="11" spans="1:8">
      <c r="A11" s="1" t="s">
        <v>182</v>
      </c>
      <c r="B11" s="1" t="s">
        <v>19</v>
      </c>
      <c r="C11" s="1">
        <v>11</v>
      </c>
      <c r="D11" s="1" t="s">
        <v>9</v>
      </c>
      <c r="E11" s="1">
        <v>12</v>
      </c>
      <c r="F11" s="1" t="str">
        <f t="shared" si="0"/>
        <v>体012 空手部</v>
      </c>
      <c r="H11" s="3">
        <v>44409</v>
      </c>
    </row>
    <row r="12" spans="1:8">
      <c r="A12" s="1" t="s">
        <v>183</v>
      </c>
      <c r="B12" s="1" t="s">
        <v>20</v>
      </c>
      <c r="C12" s="1">
        <v>33</v>
      </c>
      <c r="D12" s="1" t="s">
        <v>9</v>
      </c>
      <c r="E12" s="1">
        <v>13</v>
      </c>
      <c r="F12" s="1" t="str">
        <f t="shared" si="0"/>
        <v>体013 弓道部</v>
      </c>
      <c r="H12" s="3">
        <v>44440</v>
      </c>
    </row>
    <row r="13" spans="1:8">
      <c r="A13" s="1" t="s">
        <v>184</v>
      </c>
      <c r="B13" s="1" t="s">
        <v>21</v>
      </c>
      <c r="C13" s="1">
        <v>64</v>
      </c>
      <c r="D13" s="1" t="s">
        <v>9</v>
      </c>
      <c r="E13" s="1">
        <v>15</v>
      </c>
      <c r="F13" s="1" t="str">
        <f t="shared" si="0"/>
        <v>体015 CLOVER</v>
      </c>
      <c r="H13" s="3">
        <v>44470</v>
      </c>
    </row>
    <row r="14" spans="1:8">
      <c r="A14" s="1" t="s">
        <v>185</v>
      </c>
      <c r="B14" s="1" t="s">
        <v>22</v>
      </c>
      <c r="C14" s="1">
        <v>17</v>
      </c>
      <c r="D14" s="1" t="s">
        <v>9</v>
      </c>
      <c r="E14" s="1">
        <v>16</v>
      </c>
      <c r="F14" s="1" t="str">
        <f t="shared" si="0"/>
        <v>体016 剣道部</v>
      </c>
      <c r="H14" s="3">
        <v>44501</v>
      </c>
    </row>
    <row r="15" spans="1:8">
      <c r="A15" s="1" t="s">
        <v>186</v>
      </c>
      <c r="B15" s="1" t="s">
        <v>23</v>
      </c>
      <c r="C15" s="1">
        <v>5</v>
      </c>
      <c r="D15" s="1" t="s">
        <v>9</v>
      </c>
      <c r="E15" s="1">
        <v>17</v>
      </c>
      <c r="F15" s="1" t="str">
        <f t="shared" si="0"/>
        <v>体017 剣道同好会</v>
      </c>
      <c r="H15" s="3">
        <v>44531</v>
      </c>
    </row>
    <row r="16" spans="1:8">
      <c r="A16" s="1" t="s">
        <v>187</v>
      </c>
      <c r="B16" s="1" t="s">
        <v>24</v>
      </c>
      <c r="C16" s="1">
        <v>18</v>
      </c>
      <c r="D16" s="1" t="s">
        <v>9</v>
      </c>
      <c r="E16" s="1">
        <v>18</v>
      </c>
      <c r="F16" s="1" t="str">
        <f t="shared" si="0"/>
        <v>体018 硬式テニス部</v>
      </c>
      <c r="H16" s="3">
        <v>44562</v>
      </c>
    </row>
    <row r="17" spans="1:8">
      <c r="A17" s="1" t="s">
        <v>188</v>
      </c>
      <c r="B17" s="1" t="s">
        <v>25</v>
      </c>
      <c r="C17" s="1">
        <v>74</v>
      </c>
      <c r="D17" s="1" t="s">
        <v>9</v>
      </c>
      <c r="E17" s="1">
        <v>19</v>
      </c>
      <c r="F17" s="1" t="str">
        <f t="shared" si="0"/>
        <v>体019 硬式テニスを楽しむ会</v>
      </c>
      <c r="H17" s="3">
        <v>44593</v>
      </c>
    </row>
    <row r="18" spans="1:8">
      <c r="A18" s="1" t="s">
        <v>189</v>
      </c>
      <c r="B18" s="1" t="s">
        <v>26</v>
      </c>
      <c r="C18" s="1">
        <v>21</v>
      </c>
      <c r="D18" s="1" t="s">
        <v>9</v>
      </c>
      <c r="E18" s="1">
        <v>20</v>
      </c>
      <c r="F18" s="1" t="str">
        <f t="shared" si="0"/>
        <v>体020 硬式野球部</v>
      </c>
      <c r="H18" s="3">
        <v>44621</v>
      </c>
    </row>
    <row r="19" spans="1:8">
      <c r="A19" s="1" t="s">
        <v>190</v>
      </c>
      <c r="B19" s="1" t="s">
        <v>27</v>
      </c>
      <c r="C19" s="1">
        <v>13</v>
      </c>
      <c r="D19" s="1" t="s">
        <v>9</v>
      </c>
      <c r="E19" s="1">
        <v>21</v>
      </c>
      <c r="F19" s="1" t="str">
        <f t="shared" si="0"/>
        <v>体021 ゴルフサークル</v>
      </c>
      <c r="H19" s="3">
        <v>44652</v>
      </c>
    </row>
    <row r="20" spans="1:8">
      <c r="A20" s="1" t="s">
        <v>191</v>
      </c>
      <c r="B20" s="1" t="s">
        <v>28</v>
      </c>
      <c r="C20" s="1">
        <v>25</v>
      </c>
      <c r="D20" s="1" t="s">
        <v>9</v>
      </c>
      <c r="E20" s="1">
        <v>22</v>
      </c>
      <c r="F20" s="1" t="str">
        <f t="shared" si="0"/>
        <v>体022 サイクリング部</v>
      </c>
      <c r="H20" s="3">
        <v>44682</v>
      </c>
    </row>
    <row r="21" spans="1:8">
      <c r="A21" s="1" t="s">
        <v>192</v>
      </c>
      <c r="B21" s="1" t="s">
        <v>29</v>
      </c>
      <c r="C21" s="1">
        <v>44</v>
      </c>
      <c r="D21" s="1" t="s">
        <v>9</v>
      </c>
      <c r="E21" s="1">
        <v>23</v>
      </c>
      <c r="F21" s="1" t="str">
        <f t="shared" si="0"/>
        <v>体023 埼玉大学サッカー部</v>
      </c>
      <c r="H21" s="3">
        <v>44713</v>
      </c>
    </row>
    <row r="22" spans="1:8">
      <c r="A22" s="1" t="s">
        <v>193</v>
      </c>
      <c r="B22" s="1" t="s">
        <v>30</v>
      </c>
      <c r="C22" s="1">
        <v>25</v>
      </c>
      <c r="D22" s="1" t="s">
        <v>9</v>
      </c>
      <c r="E22" s="1">
        <v>24</v>
      </c>
      <c r="F22" s="1" t="str">
        <f t="shared" si="0"/>
        <v>体024 埼玉大学サバイバルゲームサークル(S.U.S.C)</v>
      </c>
      <c r="H22" s="3">
        <v>44743</v>
      </c>
    </row>
    <row r="23" spans="1:8">
      <c r="A23" s="1" t="s">
        <v>194</v>
      </c>
      <c r="B23" s="1" t="s">
        <v>31</v>
      </c>
      <c r="C23" s="1">
        <v>14</v>
      </c>
      <c r="D23" s="1" t="s">
        <v>9</v>
      </c>
      <c r="E23" s="1">
        <v>25</v>
      </c>
      <c r="F23" s="1" t="str">
        <f t="shared" si="0"/>
        <v>体025 自転車競技同好会FBC</v>
      </c>
      <c r="H23" s="3">
        <v>44774</v>
      </c>
    </row>
    <row r="24" spans="1:8">
      <c r="A24" s="1" t="s">
        <v>195</v>
      </c>
      <c r="B24" s="1" t="s">
        <v>32</v>
      </c>
      <c r="C24" s="1">
        <v>13</v>
      </c>
      <c r="D24" s="1" t="s">
        <v>9</v>
      </c>
      <c r="E24" s="1">
        <v>26</v>
      </c>
      <c r="F24" s="1" t="str">
        <f t="shared" si="0"/>
        <v>体026 埼玉大学自動車部</v>
      </c>
      <c r="H24" s="3">
        <v>44805</v>
      </c>
    </row>
    <row r="25" spans="1:8">
      <c r="A25" s="1" t="s">
        <v>196</v>
      </c>
      <c r="B25" s="1" t="s">
        <v>33</v>
      </c>
      <c r="C25" s="1">
        <v>18</v>
      </c>
      <c r="D25" s="1" t="s">
        <v>9</v>
      </c>
      <c r="E25" s="1">
        <v>27</v>
      </c>
      <c r="F25" s="1" t="str">
        <f t="shared" si="0"/>
        <v>体027 柔道部</v>
      </c>
      <c r="H25" s="3">
        <v>44835</v>
      </c>
    </row>
    <row r="26" spans="1:8">
      <c r="A26" s="1" t="s">
        <v>197</v>
      </c>
      <c r="B26" s="1" t="s">
        <v>34</v>
      </c>
      <c r="C26" s="1">
        <v>25</v>
      </c>
      <c r="D26" s="1" t="s">
        <v>9</v>
      </c>
      <c r="E26" s="1">
        <v>28</v>
      </c>
      <c r="F26" s="1" t="str">
        <f t="shared" si="0"/>
        <v>体028 準硬式野球部</v>
      </c>
      <c r="H26" s="3">
        <v>44866</v>
      </c>
    </row>
    <row r="27" spans="1:8">
      <c r="A27" s="1" t="s">
        <v>198</v>
      </c>
      <c r="B27" s="1" t="s">
        <v>35</v>
      </c>
      <c r="C27" s="1">
        <v>92</v>
      </c>
      <c r="D27" s="1" t="s">
        <v>9</v>
      </c>
      <c r="E27" s="1">
        <v>29</v>
      </c>
      <c r="F27" s="1" t="str">
        <f t="shared" si="0"/>
        <v>体029 Joy Ride</v>
      </c>
      <c r="H27" s="3">
        <v>44896</v>
      </c>
    </row>
    <row r="28" spans="1:8">
      <c r="A28" s="1" t="s">
        <v>199</v>
      </c>
      <c r="B28" s="1" t="s">
        <v>36</v>
      </c>
      <c r="C28" s="1">
        <v>10</v>
      </c>
      <c r="D28" s="1" t="s">
        <v>9</v>
      </c>
      <c r="E28" s="1">
        <v>30</v>
      </c>
      <c r="F28" s="1" t="str">
        <f t="shared" si="0"/>
        <v>体030 埼玉大学少林寺拳法部</v>
      </c>
      <c r="H28" s="3">
        <v>44927</v>
      </c>
    </row>
    <row r="29" spans="1:8">
      <c r="A29" s="1" t="s">
        <v>200</v>
      </c>
      <c r="B29" s="1" t="s">
        <v>37</v>
      </c>
      <c r="C29" s="1">
        <v>37</v>
      </c>
      <c r="D29" s="1" t="s">
        <v>9</v>
      </c>
      <c r="E29" s="1">
        <v>31</v>
      </c>
      <c r="F29" s="1" t="str">
        <f t="shared" si="0"/>
        <v>体031 jogging愛好会</v>
      </c>
      <c r="H29" s="3">
        <v>44958</v>
      </c>
    </row>
    <row r="30" spans="1:8">
      <c r="A30" s="1" t="s">
        <v>201</v>
      </c>
      <c r="B30" s="1" t="s">
        <v>38</v>
      </c>
      <c r="C30" s="1">
        <v>6</v>
      </c>
      <c r="D30" s="1" t="s">
        <v>9</v>
      </c>
      <c r="E30" s="1">
        <v>33</v>
      </c>
      <c r="F30" s="1" t="str">
        <f t="shared" si="0"/>
        <v>体033 女子ソフトボール部</v>
      </c>
      <c r="H30" s="3">
        <v>44986</v>
      </c>
    </row>
    <row r="31" spans="1:8">
      <c r="A31" s="1" t="s">
        <v>202</v>
      </c>
      <c r="B31" s="1" t="s">
        <v>39</v>
      </c>
      <c r="C31" s="1">
        <v>6</v>
      </c>
      <c r="D31" s="1" t="s">
        <v>9</v>
      </c>
      <c r="E31" s="1">
        <v>34</v>
      </c>
      <c r="F31" s="1" t="str">
        <f t="shared" si="0"/>
        <v>体034 女子バスケットボール部</v>
      </c>
      <c r="H31" s="3">
        <v>45017</v>
      </c>
    </row>
    <row r="32" spans="1:8">
      <c r="A32" s="1" t="s">
        <v>203</v>
      </c>
      <c r="B32" s="1" t="s">
        <v>40</v>
      </c>
      <c r="C32" s="1">
        <v>8</v>
      </c>
      <c r="D32" s="1" t="s">
        <v>9</v>
      </c>
      <c r="E32" s="1">
        <v>35</v>
      </c>
      <c r="F32" s="1" t="str">
        <f t="shared" si="0"/>
        <v>体035 女子バレーボール部</v>
      </c>
      <c r="H32" s="3">
        <v>45047</v>
      </c>
    </row>
    <row r="33" spans="1:8">
      <c r="A33" s="1" t="s">
        <v>204</v>
      </c>
      <c r="B33" s="1" t="s">
        <v>41</v>
      </c>
      <c r="C33" s="1">
        <v>5</v>
      </c>
      <c r="D33" s="1" t="s">
        <v>9</v>
      </c>
      <c r="E33" s="1">
        <v>36</v>
      </c>
      <c r="F33" s="1" t="str">
        <f t="shared" si="0"/>
        <v>体036 新体操部</v>
      </c>
      <c r="H33" s="3">
        <v>45078</v>
      </c>
    </row>
    <row r="34" spans="1:8">
      <c r="A34" s="1" t="s">
        <v>205</v>
      </c>
      <c r="B34" s="1" t="s">
        <v>42</v>
      </c>
      <c r="C34" s="1">
        <v>23</v>
      </c>
      <c r="D34" s="1" t="s">
        <v>9</v>
      </c>
      <c r="E34" s="1">
        <v>37</v>
      </c>
      <c r="F34" s="1" t="str">
        <f t="shared" si="0"/>
        <v>体037 体育会水泳部</v>
      </c>
      <c r="H34" s="3">
        <v>45108</v>
      </c>
    </row>
    <row r="35" spans="1:8">
      <c r="A35" s="1" t="s">
        <v>206</v>
      </c>
      <c r="B35" s="1" t="s">
        <v>43</v>
      </c>
      <c r="C35" s="1">
        <v>20</v>
      </c>
      <c r="D35" s="1" t="s">
        <v>9</v>
      </c>
      <c r="E35" s="1">
        <v>38</v>
      </c>
      <c r="F35" s="1" t="str">
        <f t="shared" si="0"/>
        <v>体038 SKY☆BLUE</v>
      </c>
      <c r="H35" s="3">
        <v>45139</v>
      </c>
    </row>
    <row r="36" spans="1:8">
      <c r="A36" s="1" t="s">
        <v>207</v>
      </c>
      <c r="B36" s="1" t="s">
        <v>44</v>
      </c>
      <c r="C36" s="1">
        <v>30</v>
      </c>
      <c r="D36" s="1" t="s">
        <v>9</v>
      </c>
      <c r="E36" s="1">
        <v>40</v>
      </c>
      <c r="F36" s="1" t="str">
        <f t="shared" si="0"/>
        <v>体040 THREE POINT</v>
      </c>
      <c r="H36" s="3">
        <v>45170</v>
      </c>
    </row>
    <row r="37" spans="1:8">
      <c r="A37" s="1" t="s">
        <v>208</v>
      </c>
      <c r="B37" s="1" t="s">
        <v>45</v>
      </c>
      <c r="C37" s="1">
        <v>9</v>
      </c>
      <c r="D37" s="1" t="s">
        <v>9</v>
      </c>
      <c r="E37" s="1">
        <v>42</v>
      </c>
      <c r="F37" s="1" t="str">
        <f t="shared" si="0"/>
        <v>体042 ソフトテニス部</v>
      </c>
      <c r="H37" s="3">
        <v>45200</v>
      </c>
    </row>
    <row r="38" spans="1:8">
      <c r="A38" s="1" t="s">
        <v>209</v>
      </c>
      <c r="B38" s="1" t="s">
        <v>46</v>
      </c>
      <c r="C38" s="1"/>
      <c r="D38" s="1" t="s">
        <v>9</v>
      </c>
      <c r="E38" s="1">
        <v>43</v>
      </c>
      <c r="F38" s="1" t="str">
        <f t="shared" si="0"/>
        <v>体043 ソフトボール同好会</v>
      </c>
      <c r="H38" s="3">
        <v>45231</v>
      </c>
    </row>
    <row r="39" spans="1:8">
      <c r="A39" s="1" t="s">
        <v>210</v>
      </c>
      <c r="B39" s="1" t="s">
        <v>47</v>
      </c>
      <c r="C39" s="1">
        <v>9</v>
      </c>
      <c r="D39" s="1" t="s">
        <v>9</v>
      </c>
      <c r="E39" s="1">
        <v>44</v>
      </c>
      <c r="F39" s="1" t="str">
        <f t="shared" si="0"/>
        <v>体044 体操競技部</v>
      </c>
      <c r="H39" s="3">
        <v>45261</v>
      </c>
    </row>
    <row r="40" spans="1:8">
      <c r="A40" s="1" t="s">
        <v>211</v>
      </c>
      <c r="B40" s="1" t="s">
        <v>48</v>
      </c>
      <c r="C40" s="1">
        <v>41</v>
      </c>
      <c r="D40" s="1" t="s">
        <v>9</v>
      </c>
      <c r="E40" s="1">
        <v>45</v>
      </c>
      <c r="F40" s="1" t="str">
        <f t="shared" si="0"/>
        <v>体045 埼玉大学ダイビングクラブ　SUDC</v>
      </c>
      <c r="H40" s="3">
        <v>45292</v>
      </c>
    </row>
    <row r="41" spans="1:8">
      <c r="A41" s="1" t="s">
        <v>212</v>
      </c>
      <c r="B41" s="1" t="s">
        <v>49</v>
      </c>
      <c r="C41" s="1">
        <v>21</v>
      </c>
      <c r="D41" s="1" t="s">
        <v>9</v>
      </c>
      <c r="E41" s="1">
        <v>46</v>
      </c>
      <c r="F41" s="1" t="str">
        <f t="shared" si="0"/>
        <v>体046 卓球部</v>
      </c>
      <c r="H41" s="3">
        <v>45323</v>
      </c>
    </row>
    <row r="42" spans="1:8">
      <c r="A42" s="1" t="s">
        <v>213</v>
      </c>
      <c r="B42" s="1" t="s">
        <v>50</v>
      </c>
      <c r="C42" s="1">
        <v>14</v>
      </c>
      <c r="D42" s="1" t="s">
        <v>9</v>
      </c>
      <c r="E42" s="1">
        <v>47</v>
      </c>
      <c r="F42" s="1" t="str">
        <f t="shared" si="0"/>
        <v>体047 卓球サークル　Peko</v>
      </c>
      <c r="H42" s="3">
        <v>45352</v>
      </c>
    </row>
    <row r="43" spans="1:8">
      <c r="A43" s="1" t="s">
        <v>214</v>
      </c>
      <c r="B43" s="1" t="s">
        <v>51</v>
      </c>
      <c r="C43" s="1">
        <v>9</v>
      </c>
      <c r="D43" s="1" t="s">
        <v>9</v>
      </c>
      <c r="E43" s="1">
        <v>48</v>
      </c>
      <c r="F43" s="1" t="str">
        <f t="shared" si="0"/>
        <v>体048 男子ソフトボール部</v>
      </c>
      <c r="H43" s="3">
        <v>45383</v>
      </c>
    </row>
    <row r="44" spans="1:8">
      <c r="A44" s="1" t="s">
        <v>215</v>
      </c>
      <c r="B44" s="1" t="s">
        <v>52</v>
      </c>
      <c r="C44" s="1">
        <v>19</v>
      </c>
      <c r="D44" s="1" t="s">
        <v>9</v>
      </c>
      <c r="E44" s="1">
        <v>49</v>
      </c>
      <c r="F44" s="1" t="str">
        <f t="shared" si="0"/>
        <v>体049 男子バスケットボール部</v>
      </c>
      <c r="H44" s="3">
        <v>45413</v>
      </c>
    </row>
    <row r="45" spans="1:8">
      <c r="A45" s="1" t="s">
        <v>216</v>
      </c>
      <c r="B45" s="1" t="s">
        <v>53</v>
      </c>
      <c r="C45" s="1">
        <v>9</v>
      </c>
      <c r="D45" s="1" t="s">
        <v>9</v>
      </c>
      <c r="E45" s="1">
        <v>50</v>
      </c>
      <c r="F45" s="1" t="str">
        <f t="shared" si="0"/>
        <v>体050 男子バレーボール部</v>
      </c>
      <c r="H45" s="3">
        <v>45444</v>
      </c>
    </row>
    <row r="46" spans="1:8">
      <c r="A46" s="1" t="s">
        <v>217</v>
      </c>
      <c r="B46" s="1" t="s">
        <v>54</v>
      </c>
      <c r="C46" s="1">
        <v>13</v>
      </c>
      <c r="D46" s="1" t="s">
        <v>9</v>
      </c>
      <c r="E46" s="1">
        <v>51</v>
      </c>
      <c r="F46" s="1" t="str">
        <f t="shared" si="0"/>
        <v>体051 ダンス部</v>
      </c>
      <c r="H46" s="3">
        <v>45474</v>
      </c>
    </row>
    <row r="47" spans="1:8">
      <c r="A47" s="1" t="s">
        <v>218</v>
      </c>
      <c r="B47" s="1" t="s">
        <v>55</v>
      </c>
      <c r="C47" s="1">
        <v>48</v>
      </c>
      <c r="D47" s="1" t="s">
        <v>9</v>
      </c>
      <c r="E47" s="1">
        <v>53</v>
      </c>
      <c r="F47" s="1" t="str">
        <f t="shared" si="0"/>
        <v>体053 軟式庭球同好会</v>
      </c>
      <c r="H47" s="3">
        <v>45505</v>
      </c>
    </row>
    <row r="48" spans="1:8">
      <c r="A48" s="1" t="s">
        <v>219</v>
      </c>
      <c r="B48" s="1" t="s">
        <v>56</v>
      </c>
      <c r="C48" s="1">
        <v>5</v>
      </c>
      <c r="D48" s="1" t="s">
        <v>9</v>
      </c>
      <c r="E48" s="1">
        <v>54</v>
      </c>
      <c r="F48" s="1" t="str">
        <f t="shared" si="0"/>
        <v>体054 バイクサークル G-DASH</v>
      </c>
      <c r="H48" s="3">
        <v>45536</v>
      </c>
    </row>
    <row r="49" spans="1:8">
      <c r="A49" s="1" t="s">
        <v>220</v>
      </c>
      <c r="B49" s="1" t="s">
        <v>57</v>
      </c>
      <c r="C49" s="1">
        <v>59</v>
      </c>
      <c r="D49" s="1" t="s">
        <v>9</v>
      </c>
      <c r="E49" s="1">
        <v>55</v>
      </c>
      <c r="F49" s="1" t="str">
        <f t="shared" si="0"/>
        <v>体055 排友会 Gull Wings</v>
      </c>
      <c r="H49" s="3">
        <v>45566</v>
      </c>
    </row>
    <row r="50" spans="1:8">
      <c r="A50" s="1" t="s">
        <v>221</v>
      </c>
      <c r="B50" s="1" t="s">
        <v>58</v>
      </c>
      <c r="C50" s="1">
        <v>83</v>
      </c>
      <c r="D50" s="1" t="s">
        <v>9</v>
      </c>
      <c r="E50" s="1">
        <v>56</v>
      </c>
      <c r="F50" s="1" t="str">
        <f t="shared" si="0"/>
        <v>体056 BOPBOP</v>
      </c>
      <c r="H50" s="3">
        <v>45597</v>
      </c>
    </row>
    <row r="51" spans="1:8">
      <c r="A51" s="1" t="s">
        <v>222</v>
      </c>
      <c r="B51" s="1" t="s">
        <v>59</v>
      </c>
      <c r="C51" s="1">
        <v>33</v>
      </c>
      <c r="D51" s="1" t="s">
        <v>9</v>
      </c>
      <c r="E51" s="1">
        <v>57</v>
      </c>
      <c r="F51" s="1" t="str">
        <f t="shared" si="0"/>
        <v>体057 Butit's</v>
      </c>
      <c r="H51" s="3">
        <v>45627</v>
      </c>
    </row>
    <row r="52" spans="1:8">
      <c r="A52" s="1" t="s">
        <v>223</v>
      </c>
      <c r="B52" s="1" t="s">
        <v>60</v>
      </c>
      <c r="C52" s="1"/>
      <c r="D52" s="1" t="s">
        <v>9</v>
      </c>
      <c r="E52" s="1">
        <v>58</v>
      </c>
      <c r="F52" s="1" t="str">
        <f t="shared" si="0"/>
        <v>体058 バト×バト</v>
      </c>
      <c r="H52" s="3">
        <v>45658</v>
      </c>
    </row>
    <row r="53" spans="1:8">
      <c r="A53" s="1" t="s">
        <v>224</v>
      </c>
      <c r="B53" s="1" t="s">
        <v>61</v>
      </c>
      <c r="C53" s="1">
        <v>16</v>
      </c>
      <c r="D53" s="1" t="s">
        <v>9</v>
      </c>
      <c r="E53" s="1">
        <v>59</v>
      </c>
      <c r="F53" s="1" t="str">
        <f t="shared" si="0"/>
        <v>体059 埼玉大学バドミントン部</v>
      </c>
      <c r="H53" s="3">
        <v>45689</v>
      </c>
    </row>
    <row r="54" spans="1:8">
      <c r="A54" s="1" t="s">
        <v>225</v>
      </c>
      <c r="B54" s="1" t="s">
        <v>62</v>
      </c>
      <c r="C54" s="1">
        <v>55</v>
      </c>
      <c r="D54" s="1" t="s">
        <v>9</v>
      </c>
      <c r="E54" s="1">
        <v>60</v>
      </c>
      <c r="F54" s="1" t="str">
        <f t="shared" si="0"/>
        <v>体060 バドミントン愛好会</v>
      </c>
      <c r="H54" s="3">
        <v>45717</v>
      </c>
    </row>
    <row r="55" spans="1:8">
      <c r="A55" s="1" t="s">
        <v>226</v>
      </c>
      <c r="B55" s="1" t="s">
        <v>63</v>
      </c>
      <c r="C55" s="1"/>
      <c r="D55" s="1" t="s">
        <v>9</v>
      </c>
      <c r="E55" s="1">
        <v>61</v>
      </c>
      <c r="F55" s="1" t="str">
        <f t="shared" si="0"/>
        <v>体061 埼玉大学バトンサークル</v>
      </c>
      <c r="H55" s="3">
        <v>45748</v>
      </c>
    </row>
    <row r="56" spans="1:8">
      <c r="A56" s="1" t="s">
        <v>227</v>
      </c>
      <c r="B56" s="1" t="s">
        <v>64</v>
      </c>
      <c r="C56" s="1">
        <v>35</v>
      </c>
      <c r="D56" s="1" t="s">
        <v>9</v>
      </c>
      <c r="E56" s="1">
        <v>62</v>
      </c>
      <c r="F56" s="1" t="str">
        <f t="shared" si="0"/>
        <v>体062 バレーボール同好会</v>
      </c>
      <c r="H56" s="3">
        <v>45778</v>
      </c>
    </row>
    <row r="57" spans="1:8">
      <c r="A57" s="1" t="s">
        <v>228</v>
      </c>
      <c r="B57" s="1" t="s">
        <v>65</v>
      </c>
      <c r="C57" s="1">
        <v>12</v>
      </c>
      <c r="D57" s="1" t="s">
        <v>9</v>
      </c>
      <c r="E57" s="1">
        <v>63</v>
      </c>
      <c r="F57" s="1" t="str">
        <f t="shared" si="0"/>
        <v>体063 ハンドボール部</v>
      </c>
      <c r="H57" s="3">
        <v>45809</v>
      </c>
    </row>
    <row r="58" spans="1:8">
      <c r="A58" s="1" t="s">
        <v>229</v>
      </c>
      <c r="B58" s="1" t="s">
        <v>66</v>
      </c>
      <c r="C58" s="1">
        <v>8</v>
      </c>
      <c r="D58" s="1" t="s">
        <v>9</v>
      </c>
      <c r="E58" s="1">
        <v>64</v>
      </c>
      <c r="F58" s="1" t="str">
        <f t="shared" si="0"/>
        <v>体064 フリューゲル基礎スキークラブ</v>
      </c>
      <c r="H58" s="3">
        <v>45839</v>
      </c>
    </row>
    <row r="59" spans="1:8">
      <c r="A59" s="1" t="s">
        <v>230</v>
      </c>
      <c r="B59" s="1" t="s">
        <v>67</v>
      </c>
      <c r="C59" s="1">
        <v>3</v>
      </c>
      <c r="D59" s="1" t="s">
        <v>9</v>
      </c>
      <c r="E59" s="1">
        <v>65</v>
      </c>
      <c r="F59" s="1" t="str">
        <f t="shared" si="0"/>
        <v>体065 埼玉大学ボート部</v>
      </c>
      <c r="H59" s="3">
        <v>45870</v>
      </c>
    </row>
    <row r="60" spans="1:8">
      <c r="A60" s="1" t="s">
        <v>231</v>
      </c>
      <c r="B60" s="1" t="s">
        <v>68</v>
      </c>
      <c r="C60" s="1">
        <v>7</v>
      </c>
      <c r="D60" s="1" t="s">
        <v>9</v>
      </c>
      <c r="E60" s="1">
        <v>66</v>
      </c>
      <c r="F60" s="1" t="str">
        <f t="shared" si="0"/>
        <v>体066 無外流居合兵道同好会</v>
      </c>
      <c r="H60" s="3">
        <v>45901</v>
      </c>
    </row>
    <row r="61" spans="1:8">
      <c r="A61" s="1" t="s">
        <v>232</v>
      </c>
      <c r="B61" s="1" t="s">
        <v>69</v>
      </c>
      <c r="C61" s="1">
        <v>53</v>
      </c>
      <c r="D61" s="1" t="s">
        <v>9</v>
      </c>
      <c r="E61" s="1">
        <v>67</v>
      </c>
      <c r="F61" s="1" t="str">
        <f t="shared" si="0"/>
        <v>体067 ラクロス部</v>
      </c>
      <c r="H61" s="3">
        <v>45931</v>
      </c>
    </row>
    <row r="62" spans="1:8">
      <c r="A62" s="1" t="s">
        <v>233</v>
      </c>
      <c r="B62" s="1" t="s">
        <v>70</v>
      </c>
      <c r="C62" s="1">
        <v>54</v>
      </c>
      <c r="D62" s="1" t="s">
        <v>9</v>
      </c>
      <c r="E62" s="1">
        <v>68</v>
      </c>
      <c r="F62" s="1" t="str">
        <f t="shared" si="0"/>
        <v>体068 陸上競技部</v>
      </c>
      <c r="H62" s="3">
        <v>45962</v>
      </c>
    </row>
    <row r="63" spans="1:8">
      <c r="A63" s="1" t="s">
        <v>234</v>
      </c>
      <c r="B63" s="1" t="s">
        <v>71</v>
      </c>
      <c r="C63" s="1">
        <v>10</v>
      </c>
      <c r="D63" s="1" t="s">
        <v>9</v>
      </c>
      <c r="E63" s="1">
        <v>69</v>
      </c>
      <c r="F63" s="1" t="str">
        <f t="shared" si="0"/>
        <v>体069 留学生スポーツ会</v>
      </c>
      <c r="H63" s="3">
        <v>45992</v>
      </c>
    </row>
    <row r="64" spans="1:8">
      <c r="A64" s="1" t="s">
        <v>235</v>
      </c>
      <c r="B64" s="1" t="s">
        <v>72</v>
      </c>
      <c r="C64" s="1">
        <v>12</v>
      </c>
      <c r="D64" s="1" t="s">
        <v>9</v>
      </c>
      <c r="E64" s="1">
        <v>70</v>
      </c>
      <c r="F64" s="1" t="str">
        <f t="shared" si="0"/>
        <v>体070 ワンダーフォーゲル部</v>
      </c>
      <c r="H64" s="3">
        <v>46023</v>
      </c>
    </row>
    <row r="65" spans="1:8">
      <c r="A65" s="1" t="s">
        <v>236</v>
      </c>
      <c r="B65" s="1" t="s">
        <v>73</v>
      </c>
      <c r="C65" s="1">
        <v>8</v>
      </c>
      <c r="D65" s="1" t="s">
        <v>9</v>
      </c>
      <c r="E65" s="1">
        <v>71</v>
      </c>
      <c r="F65" s="1" t="str">
        <f t="shared" si="0"/>
        <v>体071 埼玉大学ラグビー部</v>
      </c>
      <c r="H65" s="3">
        <v>46054</v>
      </c>
    </row>
    <row r="66" spans="1:8">
      <c r="A66" s="1" t="s">
        <v>237</v>
      </c>
      <c r="B66" s="1" t="s">
        <v>74</v>
      </c>
      <c r="C66" s="1"/>
      <c r="D66" s="1" t="s">
        <v>9</v>
      </c>
      <c r="E66" s="1">
        <v>72</v>
      </c>
      <c r="F66" s="1" t="str">
        <f t="shared" si="0"/>
        <v>体072 Winning☆Shot</v>
      </c>
      <c r="H66" s="3">
        <v>46082</v>
      </c>
    </row>
    <row r="67" spans="1:8">
      <c r="A67" s="1" t="s">
        <v>238</v>
      </c>
      <c r="B67" s="1" t="s">
        <v>75</v>
      </c>
      <c r="C67" s="1">
        <v>22</v>
      </c>
      <c r="D67" s="1" t="s">
        <v>9</v>
      </c>
      <c r="E67" s="1">
        <v>73</v>
      </c>
      <c r="F67" s="1" t="str">
        <f t="shared" ref="F67:F130" si="1">A67&amp;" "&amp;B67</f>
        <v>体073 ハンドボールサークル　Zerostep</v>
      </c>
      <c r="H67" s="3">
        <v>46113</v>
      </c>
    </row>
    <row r="68" spans="1:8">
      <c r="A68" s="1" t="s">
        <v>239</v>
      </c>
      <c r="B68" s="1" t="s">
        <v>76</v>
      </c>
      <c r="C68" s="1">
        <v>21</v>
      </c>
      <c r="D68" s="1" t="s">
        <v>9</v>
      </c>
      <c r="E68" s="1">
        <v>74</v>
      </c>
      <c r="F68" s="1" t="str">
        <f t="shared" si="1"/>
        <v>体074 KitKat</v>
      </c>
      <c r="H68" s="3">
        <v>46143</v>
      </c>
    </row>
    <row r="69" spans="1:8">
      <c r="A69" s="1" t="s">
        <v>240</v>
      </c>
      <c r="B69" s="1" t="s">
        <v>77</v>
      </c>
      <c r="C69" s="1">
        <v>5</v>
      </c>
      <c r="D69" s="1" t="s">
        <v>9</v>
      </c>
      <c r="E69" s="1">
        <v>75</v>
      </c>
      <c r="F69" s="1" t="str">
        <f t="shared" si="1"/>
        <v>体075 ボルダリング倶楽部</v>
      </c>
      <c r="H69" s="3">
        <v>46174</v>
      </c>
    </row>
    <row r="70" spans="1:8">
      <c r="A70" s="1" t="s">
        <v>241</v>
      </c>
      <c r="B70" s="1" t="s">
        <v>79</v>
      </c>
      <c r="C70" s="1">
        <v>69</v>
      </c>
      <c r="D70" s="1" t="s">
        <v>78</v>
      </c>
      <c r="E70" s="1">
        <v>1</v>
      </c>
      <c r="F70" s="1" t="str">
        <f t="shared" si="1"/>
        <v>文001 AKUTO</v>
      </c>
      <c r="H70" s="3">
        <v>46204</v>
      </c>
    </row>
    <row r="71" spans="1:8">
      <c r="A71" s="1" t="s">
        <v>242</v>
      </c>
      <c r="B71" s="1" t="s">
        <v>80</v>
      </c>
      <c r="C71" s="1">
        <v>64</v>
      </c>
      <c r="D71" s="1" t="s">
        <v>78</v>
      </c>
      <c r="E71" s="1">
        <v>2</v>
      </c>
      <c r="F71" s="1" t="str">
        <f t="shared" si="1"/>
        <v>文002 Arpeggio</v>
      </c>
      <c r="H71" s="3">
        <v>46235</v>
      </c>
    </row>
    <row r="72" spans="1:8">
      <c r="A72" s="1" t="s">
        <v>243</v>
      </c>
      <c r="B72" s="1" t="s">
        <v>81</v>
      </c>
      <c r="C72" s="1">
        <v>8</v>
      </c>
      <c r="D72" s="1" t="s">
        <v>78</v>
      </c>
      <c r="E72" s="1">
        <v>3</v>
      </c>
      <c r="F72" s="1" t="str">
        <f t="shared" si="1"/>
        <v>文003 アンクルン</v>
      </c>
      <c r="H72" s="3">
        <v>46266</v>
      </c>
    </row>
    <row r="73" spans="1:8">
      <c r="A73" s="1" t="s">
        <v>244</v>
      </c>
      <c r="B73" s="1" t="s">
        <v>82</v>
      </c>
      <c r="C73" s="1">
        <v>18</v>
      </c>
      <c r="D73" s="1" t="s">
        <v>78</v>
      </c>
      <c r="E73" s="1">
        <v>4</v>
      </c>
      <c r="F73" s="1" t="str">
        <f t="shared" si="1"/>
        <v>文004 囲碁部</v>
      </c>
      <c r="H73" s="3">
        <v>46296</v>
      </c>
    </row>
    <row r="74" spans="1:8">
      <c r="A74" s="1" t="s">
        <v>245</v>
      </c>
      <c r="B74" s="1" t="s">
        <v>83</v>
      </c>
      <c r="C74" s="1">
        <v>47</v>
      </c>
      <c r="D74" s="1" t="s">
        <v>78</v>
      </c>
      <c r="E74" s="1">
        <v>5</v>
      </c>
      <c r="F74" s="1" t="str">
        <f t="shared" si="1"/>
        <v>文005 埼玉大学イルミネーションプロジェクト実行委員会</v>
      </c>
      <c r="H74" s="3">
        <v>46327</v>
      </c>
    </row>
    <row r="75" spans="1:8">
      <c r="A75" s="1" t="s">
        <v>246</v>
      </c>
      <c r="B75" s="1" t="s">
        <v>84</v>
      </c>
      <c r="C75" s="1">
        <v>11</v>
      </c>
      <c r="D75" s="1" t="s">
        <v>78</v>
      </c>
      <c r="E75" s="1">
        <v>6</v>
      </c>
      <c r="F75" s="1" t="str">
        <f t="shared" si="1"/>
        <v>文006 裏千家茶道部茶楽会</v>
      </c>
    </row>
    <row r="76" spans="1:8">
      <c r="A76" s="1" t="s">
        <v>247</v>
      </c>
      <c r="B76" s="1" t="s">
        <v>85</v>
      </c>
      <c r="C76" s="1">
        <v>20</v>
      </c>
      <c r="D76" s="1" t="s">
        <v>78</v>
      </c>
      <c r="E76" s="1">
        <v>7</v>
      </c>
      <c r="F76" s="1" t="str">
        <f t="shared" si="1"/>
        <v>文007 E.S.S.</v>
      </c>
    </row>
    <row r="77" spans="1:8">
      <c r="A77" s="1" t="s">
        <v>248</v>
      </c>
      <c r="B77" s="1" t="s">
        <v>86</v>
      </c>
      <c r="C77" s="1">
        <v>8</v>
      </c>
      <c r="D77" s="1" t="s">
        <v>78</v>
      </c>
      <c r="E77" s="1">
        <v>8</v>
      </c>
      <c r="F77" s="1" t="str">
        <f t="shared" si="1"/>
        <v>文008 映画サークルMSB</v>
      </c>
    </row>
    <row r="78" spans="1:8">
      <c r="A78" s="1" t="s">
        <v>249</v>
      </c>
      <c r="B78" s="1" t="s">
        <v>87</v>
      </c>
      <c r="C78" s="1">
        <v>34</v>
      </c>
      <c r="D78" s="1" t="s">
        <v>78</v>
      </c>
      <c r="E78" s="1">
        <v>9</v>
      </c>
      <c r="F78" s="1" t="str">
        <f t="shared" si="1"/>
        <v>文009 学生団体FP</v>
      </c>
    </row>
    <row r="79" spans="1:8">
      <c r="A79" s="1" t="s">
        <v>250</v>
      </c>
      <c r="B79" s="1" t="s">
        <v>88</v>
      </c>
      <c r="C79" s="1">
        <v>32</v>
      </c>
      <c r="D79" s="1" t="s">
        <v>78</v>
      </c>
      <c r="E79" s="1">
        <v>10</v>
      </c>
      <c r="F79" s="1" t="str">
        <f t="shared" si="1"/>
        <v>文010 LMS&amp;ロック研究会</v>
      </c>
    </row>
    <row r="80" spans="1:8">
      <c r="A80" s="1" t="s">
        <v>251</v>
      </c>
      <c r="B80" s="1" t="s">
        <v>89</v>
      </c>
      <c r="C80" s="1">
        <v>18</v>
      </c>
      <c r="D80" s="1" t="s">
        <v>78</v>
      </c>
      <c r="E80" s="1">
        <v>11</v>
      </c>
      <c r="F80" s="1" t="str">
        <f t="shared" si="1"/>
        <v>文011 埼玉大学ｴﾚｸﾄｰﾝｻｰｸﾙAffects</v>
      </c>
    </row>
    <row r="81" spans="1:6">
      <c r="A81" s="1" t="s">
        <v>252</v>
      </c>
      <c r="B81" s="1" t="s">
        <v>90</v>
      </c>
      <c r="C81" s="1">
        <v>29</v>
      </c>
      <c r="D81" s="1" t="s">
        <v>78</v>
      </c>
      <c r="E81" s="1">
        <v>12</v>
      </c>
      <c r="F81" s="1" t="str">
        <f t="shared" si="1"/>
        <v>文012 演劇サークルPetit French Kiss</v>
      </c>
    </row>
    <row r="82" spans="1:6">
      <c r="A82" s="1" t="s">
        <v>253</v>
      </c>
      <c r="B82" s="1" t="s">
        <v>91</v>
      </c>
      <c r="C82" s="1">
        <v>28</v>
      </c>
      <c r="D82" s="1" t="s">
        <v>78</v>
      </c>
      <c r="E82" s="1">
        <v>13</v>
      </c>
      <c r="F82" s="1" t="str">
        <f t="shared" si="1"/>
        <v>文013 オリジナルソング研究会</v>
      </c>
    </row>
    <row r="83" spans="1:6">
      <c r="A83" s="1" t="s">
        <v>254</v>
      </c>
      <c r="B83" s="1" t="s">
        <v>92</v>
      </c>
      <c r="C83" s="1">
        <v>14</v>
      </c>
      <c r="D83" s="1" t="s">
        <v>78</v>
      </c>
      <c r="E83" s="1">
        <v>14</v>
      </c>
      <c r="F83" s="1" t="str">
        <f t="shared" si="1"/>
        <v>文014 埼玉大学お笑いサークル無印</v>
      </c>
    </row>
    <row r="84" spans="1:6">
      <c r="A84" s="1" t="s">
        <v>255</v>
      </c>
      <c r="B84" s="1" t="s">
        <v>93</v>
      </c>
      <c r="C84" s="1">
        <v>34</v>
      </c>
      <c r="D84" s="1" t="s">
        <v>78</v>
      </c>
      <c r="E84" s="1">
        <v>15</v>
      </c>
      <c r="F84" s="1" t="str">
        <f t="shared" si="1"/>
        <v>文015 音楽研究会のび　楽器班</v>
      </c>
    </row>
    <row r="85" spans="1:6">
      <c r="A85" s="1" t="s">
        <v>256</v>
      </c>
      <c r="B85" s="1" t="s">
        <v>94</v>
      </c>
      <c r="C85" s="1">
        <v>3</v>
      </c>
      <c r="D85" s="1" t="s">
        <v>78</v>
      </c>
      <c r="E85" s="1">
        <v>16</v>
      </c>
      <c r="F85" s="1" t="str">
        <f t="shared" si="1"/>
        <v>文016 音楽研究会のび 民踊御囃子班</v>
      </c>
    </row>
    <row r="86" spans="1:6">
      <c r="A86" s="1" t="s">
        <v>257</v>
      </c>
      <c r="B86" s="1" t="s">
        <v>95</v>
      </c>
      <c r="C86" s="1">
        <v>22</v>
      </c>
      <c r="D86" s="1" t="s">
        <v>78</v>
      </c>
      <c r="E86" s="1">
        <v>17</v>
      </c>
      <c r="F86" s="1" t="str">
        <f t="shared" si="1"/>
        <v>文017 科学実験室 ～S-labo～</v>
      </c>
    </row>
    <row r="87" spans="1:6">
      <c r="A87" s="1" t="s">
        <v>258</v>
      </c>
      <c r="B87" s="1" t="s">
        <v>96</v>
      </c>
      <c r="C87" s="1">
        <v>24</v>
      </c>
      <c r="D87" s="1" t="s">
        <v>78</v>
      </c>
      <c r="E87" s="1">
        <v>18</v>
      </c>
      <c r="F87" s="1" t="str">
        <f t="shared" si="1"/>
        <v>文018 埼玉大学合唱団</v>
      </c>
    </row>
    <row r="88" spans="1:6">
      <c r="A88" s="1" t="s">
        <v>259</v>
      </c>
      <c r="B88" s="1" t="s">
        <v>97</v>
      </c>
      <c r="C88" s="1">
        <v>4</v>
      </c>
      <c r="D88" s="1" t="s">
        <v>78</v>
      </c>
      <c r="E88" s="1">
        <v>19</v>
      </c>
      <c r="F88" s="1" t="str">
        <f t="shared" si="1"/>
        <v>文019 華道部</v>
      </c>
    </row>
    <row r="89" spans="1:6">
      <c r="A89" s="1" t="s">
        <v>260</v>
      </c>
      <c r="B89" s="1" t="s">
        <v>98</v>
      </c>
      <c r="C89" s="1">
        <v>62</v>
      </c>
      <c r="D89" s="1" t="s">
        <v>78</v>
      </c>
      <c r="E89" s="1">
        <v>21</v>
      </c>
      <c r="F89" s="1" t="str">
        <f t="shared" si="1"/>
        <v>文021 管弦楽団</v>
      </c>
    </row>
    <row r="90" spans="1:6">
      <c r="A90" s="1" t="s">
        <v>261</v>
      </c>
      <c r="B90" s="1" t="s">
        <v>99</v>
      </c>
      <c r="C90" s="1">
        <v>16</v>
      </c>
      <c r="D90" s="1" t="s">
        <v>78</v>
      </c>
      <c r="E90" s="1">
        <v>23</v>
      </c>
      <c r="F90" s="1" t="str">
        <f t="shared" si="1"/>
        <v>文023 埼玉大学ギタークラブ</v>
      </c>
    </row>
    <row r="91" spans="1:6">
      <c r="A91" s="1" t="s">
        <v>262</v>
      </c>
      <c r="B91" s="1" t="s">
        <v>100</v>
      </c>
      <c r="C91" s="1">
        <v>1</v>
      </c>
      <c r="D91" s="1" t="s">
        <v>78</v>
      </c>
      <c r="E91" s="1">
        <v>24</v>
      </c>
      <c r="F91" s="1" t="str">
        <f t="shared" si="1"/>
        <v>文024 クロスロード</v>
      </c>
    </row>
    <row r="92" spans="1:6">
      <c r="A92" s="1" t="s">
        <v>263</v>
      </c>
      <c r="B92" s="1" t="s">
        <v>101</v>
      </c>
      <c r="C92" s="1">
        <v>3</v>
      </c>
      <c r="D92" s="1" t="s">
        <v>78</v>
      </c>
      <c r="E92" s="1">
        <v>25</v>
      </c>
      <c r="F92" s="1" t="str">
        <f t="shared" si="1"/>
        <v>文025 埼玉大学考古学研究会</v>
      </c>
    </row>
    <row r="93" spans="1:6">
      <c r="A93" s="1" t="s">
        <v>264</v>
      </c>
      <c r="B93" s="1" t="s">
        <v>102</v>
      </c>
      <c r="C93" s="1">
        <v>13</v>
      </c>
      <c r="D93" s="1" t="s">
        <v>78</v>
      </c>
      <c r="E93" s="1">
        <v>27</v>
      </c>
      <c r="F93" s="1" t="str">
        <f t="shared" si="1"/>
        <v>文027 埼玉子どもを守る連絡協議会</v>
      </c>
    </row>
    <row r="94" spans="1:6">
      <c r="A94" s="1" t="s">
        <v>265</v>
      </c>
      <c r="B94" s="1" t="s">
        <v>103</v>
      </c>
      <c r="C94" s="1">
        <v>46</v>
      </c>
      <c r="D94" s="1" t="s">
        <v>78</v>
      </c>
      <c r="E94" s="1">
        <v>29</v>
      </c>
      <c r="F94" s="1" t="str">
        <f t="shared" si="1"/>
        <v>文029 Saidai　Pokemon　Laboratory</v>
      </c>
    </row>
    <row r="95" spans="1:6">
      <c r="A95" s="1" t="s">
        <v>266</v>
      </c>
      <c r="B95" s="1" t="s">
        <v>104</v>
      </c>
      <c r="C95" s="1">
        <v>9</v>
      </c>
      <c r="D95" s="1" t="s">
        <v>78</v>
      </c>
      <c r="E95" s="1">
        <v>30</v>
      </c>
      <c r="F95" s="1" t="str">
        <f t="shared" si="1"/>
        <v>文030 埼玉大学茶道研究会</v>
      </c>
    </row>
    <row r="96" spans="1:6">
      <c r="A96" s="1" t="s">
        <v>267</v>
      </c>
      <c r="B96" s="1" t="s">
        <v>105</v>
      </c>
      <c r="C96" s="1">
        <v>6</v>
      </c>
      <c r="D96" s="1" t="s">
        <v>78</v>
      </c>
      <c r="E96" s="1">
        <v>31</v>
      </c>
      <c r="F96" s="1" t="str">
        <f t="shared" si="1"/>
        <v>文031 児童家庭支援サークルひるやすみ</v>
      </c>
    </row>
    <row r="97" spans="1:6">
      <c r="A97" s="1" t="s">
        <v>268</v>
      </c>
      <c r="B97" s="1" t="s">
        <v>106</v>
      </c>
      <c r="C97" s="1">
        <v>8</v>
      </c>
      <c r="D97" s="1" t="s">
        <v>78</v>
      </c>
      <c r="E97" s="1">
        <v>32</v>
      </c>
      <c r="F97" s="1" t="str">
        <f t="shared" si="1"/>
        <v>文032 自閉児療育研究会（あそぶ会）</v>
      </c>
    </row>
    <row r="98" spans="1:6">
      <c r="A98" s="1" t="s">
        <v>269</v>
      </c>
      <c r="B98" s="1" t="s">
        <v>107</v>
      </c>
      <c r="C98" s="1">
        <v>5</v>
      </c>
      <c r="D98" s="1" t="s">
        <v>78</v>
      </c>
      <c r="E98" s="1">
        <v>33</v>
      </c>
      <c r="F98" s="1" t="str">
        <f t="shared" si="1"/>
        <v>文033 社会問題研究会</v>
      </c>
    </row>
    <row r="99" spans="1:6">
      <c r="A99" s="1" t="s">
        <v>270</v>
      </c>
      <c r="B99" s="1" t="s">
        <v>108</v>
      </c>
      <c r="C99" s="1">
        <v>35</v>
      </c>
      <c r="D99" s="1" t="s">
        <v>78</v>
      </c>
      <c r="E99" s="1">
        <v>34</v>
      </c>
      <c r="F99" s="1" t="str">
        <f t="shared" si="1"/>
        <v>文034 埼玉大学写真部</v>
      </c>
    </row>
    <row r="100" spans="1:6">
      <c r="A100" s="1" t="s">
        <v>271</v>
      </c>
      <c r="B100" s="1" t="s">
        <v>109</v>
      </c>
      <c r="C100" s="1">
        <v>21</v>
      </c>
      <c r="D100" s="1" t="s">
        <v>78</v>
      </c>
      <c r="E100" s="1">
        <v>36</v>
      </c>
      <c r="F100" s="1" t="str">
        <f t="shared" si="1"/>
        <v>文036 将棋部</v>
      </c>
    </row>
    <row r="101" spans="1:6">
      <c r="A101" s="1" t="s">
        <v>272</v>
      </c>
      <c r="B101" s="1" t="s">
        <v>110</v>
      </c>
      <c r="C101" s="1">
        <v>14</v>
      </c>
      <c r="D101" s="1" t="s">
        <v>78</v>
      </c>
      <c r="E101" s="1">
        <v>37</v>
      </c>
      <c r="F101" s="1" t="str">
        <f t="shared" si="1"/>
        <v>文037 書道部</v>
      </c>
    </row>
    <row r="102" spans="1:6">
      <c r="A102" s="1" t="s">
        <v>273</v>
      </c>
      <c r="B102" s="1" t="s">
        <v>111</v>
      </c>
      <c r="C102" s="1">
        <v>46</v>
      </c>
      <c r="D102" s="1" t="s">
        <v>78</v>
      </c>
      <c r="E102" s="1">
        <v>38</v>
      </c>
      <c r="F102" s="1" t="str">
        <f t="shared" si="1"/>
        <v>文038 埼玉大学スイーツ研究会Dolce</v>
      </c>
    </row>
    <row r="103" spans="1:6">
      <c r="A103" s="1" t="s">
        <v>274</v>
      </c>
      <c r="B103" s="1" t="s">
        <v>112</v>
      </c>
      <c r="C103" s="1">
        <v>59</v>
      </c>
      <c r="D103" s="1" t="s">
        <v>78</v>
      </c>
      <c r="E103" s="1">
        <v>39</v>
      </c>
      <c r="F103" s="1" t="str">
        <f t="shared" si="1"/>
        <v>文039 吹奏楽部</v>
      </c>
    </row>
    <row r="104" spans="1:6">
      <c r="A104" s="1" t="s">
        <v>275</v>
      </c>
      <c r="B104" s="1" t="s">
        <v>113</v>
      </c>
      <c r="C104" s="1">
        <v>20</v>
      </c>
      <c r="D104" s="1" t="s">
        <v>78</v>
      </c>
      <c r="E104" s="1">
        <v>40</v>
      </c>
      <c r="F104" s="1" t="str">
        <f t="shared" si="1"/>
        <v>文040 埼玉大学推理小説研究会</v>
      </c>
    </row>
    <row r="105" spans="1:6">
      <c r="A105" s="1" t="s">
        <v>276</v>
      </c>
      <c r="B105" s="1" t="s">
        <v>114</v>
      </c>
      <c r="C105" s="1">
        <v>12</v>
      </c>
      <c r="D105" s="1" t="s">
        <v>78</v>
      </c>
      <c r="E105" s="1">
        <v>41</v>
      </c>
      <c r="F105" s="1" t="str">
        <f t="shared" si="1"/>
        <v>文041 Swing Cube Jazz Orchestra White band</v>
      </c>
    </row>
    <row r="106" spans="1:6">
      <c r="A106" s="1" t="s">
        <v>277</v>
      </c>
      <c r="B106" s="1" t="s">
        <v>115</v>
      </c>
      <c r="C106" s="1">
        <v>5</v>
      </c>
      <c r="D106" s="1" t="s">
        <v>78</v>
      </c>
      <c r="E106" s="1">
        <v>43</v>
      </c>
      <c r="F106" s="1" t="str">
        <f t="shared" si="1"/>
        <v>文043 埼玉大学聖書研究会 (ＢＳＣ)</v>
      </c>
    </row>
    <row r="107" spans="1:6">
      <c r="A107" s="1" t="s">
        <v>278</v>
      </c>
      <c r="B107" s="1" t="s">
        <v>116</v>
      </c>
      <c r="C107" s="1">
        <v>56</v>
      </c>
      <c r="D107" s="1" t="s">
        <v>78</v>
      </c>
      <c r="E107" s="1">
        <v>45</v>
      </c>
      <c r="F107" s="1" t="str">
        <f t="shared" si="1"/>
        <v>文045 旅サークル ロプー</v>
      </c>
    </row>
    <row r="108" spans="1:6">
      <c r="A108" s="1" t="s">
        <v>279</v>
      </c>
      <c r="B108" s="1" t="s">
        <v>117</v>
      </c>
      <c r="C108" s="1">
        <v>91</v>
      </c>
      <c r="D108" s="1" t="s">
        <v>78</v>
      </c>
      <c r="E108" s="1">
        <v>46</v>
      </c>
      <c r="F108" s="1" t="str">
        <f t="shared" si="1"/>
        <v>文046 埼玉大学アカペラサークルCHOCOLETZ</v>
      </c>
    </row>
    <row r="109" spans="1:6">
      <c r="A109" s="1" t="s">
        <v>280</v>
      </c>
      <c r="B109" s="1" t="s">
        <v>118</v>
      </c>
      <c r="C109" s="1">
        <v>24</v>
      </c>
      <c r="D109" s="1" t="s">
        <v>78</v>
      </c>
      <c r="E109" s="1">
        <v>47</v>
      </c>
      <c r="F109" s="1" t="str">
        <f t="shared" si="1"/>
        <v>文047 TRPG研究会</v>
      </c>
    </row>
    <row r="110" spans="1:6">
      <c r="A110" s="1" t="s">
        <v>281</v>
      </c>
      <c r="B110" s="1" t="s">
        <v>119</v>
      </c>
      <c r="C110" s="1">
        <v>5</v>
      </c>
      <c r="D110" s="1" t="s">
        <v>78</v>
      </c>
      <c r="E110" s="1">
        <v>48</v>
      </c>
      <c r="F110" s="1" t="str">
        <f t="shared" si="1"/>
        <v>文048 埼大哲学研究会</v>
      </c>
    </row>
    <row r="111" spans="1:6">
      <c r="A111" s="1" t="s">
        <v>282</v>
      </c>
      <c r="B111" s="1" t="s">
        <v>120</v>
      </c>
      <c r="C111" s="1">
        <v>30</v>
      </c>
      <c r="D111" s="1" t="s">
        <v>78</v>
      </c>
      <c r="E111" s="1">
        <v>49</v>
      </c>
      <c r="F111" s="1" t="str">
        <f t="shared" si="1"/>
        <v>文049 埼玉大学鐵道研究会</v>
      </c>
    </row>
    <row r="112" spans="1:6">
      <c r="A112" s="1" t="s">
        <v>283</v>
      </c>
      <c r="B112" s="1" t="s">
        <v>121</v>
      </c>
      <c r="C112" s="1">
        <v>88</v>
      </c>
      <c r="D112" s="1" t="s">
        <v>78</v>
      </c>
      <c r="E112" s="1">
        <v>50</v>
      </c>
      <c r="F112" s="1" t="str">
        <f t="shared" si="1"/>
        <v>文050 天文同好会</v>
      </c>
    </row>
    <row r="113" spans="1:6">
      <c r="A113" s="1" t="s">
        <v>284</v>
      </c>
      <c r="B113" s="1" t="s">
        <v>122</v>
      </c>
      <c r="C113" s="1"/>
      <c r="D113" s="1" t="s">
        <v>78</v>
      </c>
      <c r="E113" s="1">
        <v>51</v>
      </c>
      <c r="F113" s="1" t="str">
        <f t="shared" si="1"/>
        <v>文051 埼玉大学ニュービジネス研究会</v>
      </c>
    </row>
    <row r="114" spans="1:6">
      <c r="A114" s="1" t="s">
        <v>285</v>
      </c>
      <c r="B114" s="1" t="s">
        <v>123</v>
      </c>
      <c r="C114" s="1">
        <v>22</v>
      </c>
      <c r="D114" s="1" t="s">
        <v>78</v>
      </c>
      <c r="E114" s="1">
        <v>52</v>
      </c>
      <c r="F114" s="1" t="str">
        <f t="shared" si="1"/>
        <v>文052 Hive</v>
      </c>
    </row>
    <row r="115" spans="1:6">
      <c r="A115" s="1" t="s">
        <v>286</v>
      </c>
      <c r="B115" s="1" t="s">
        <v>124</v>
      </c>
      <c r="C115" s="1">
        <v>68</v>
      </c>
      <c r="D115" s="1" t="s">
        <v>78</v>
      </c>
      <c r="E115" s="1">
        <v>54</v>
      </c>
      <c r="F115" s="1" t="str">
        <f t="shared" si="1"/>
        <v>文054 B.F.G.A.</v>
      </c>
    </row>
    <row r="116" spans="1:6">
      <c r="A116" s="1" t="s">
        <v>287</v>
      </c>
      <c r="B116" s="1" t="s">
        <v>125</v>
      </c>
      <c r="C116" s="1">
        <v>18</v>
      </c>
      <c r="D116" s="1" t="s">
        <v>78</v>
      </c>
      <c r="E116" s="1">
        <v>55</v>
      </c>
      <c r="F116" s="1" t="str">
        <f t="shared" si="1"/>
        <v>文055 埼玉大学BBS会</v>
      </c>
    </row>
    <row r="117" spans="1:6">
      <c r="A117" s="1" t="s">
        <v>288</v>
      </c>
      <c r="B117" s="1" t="s">
        <v>126</v>
      </c>
      <c r="C117" s="1">
        <v>25</v>
      </c>
      <c r="D117" s="1" t="s">
        <v>78</v>
      </c>
      <c r="E117" s="1">
        <v>56</v>
      </c>
      <c r="F117" s="1" t="str">
        <f t="shared" si="1"/>
        <v>文056 ひこざらす。</v>
      </c>
    </row>
    <row r="118" spans="1:6">
      <c r="A118" s="1" t="s">
        <v>289</v>
      </c>
      <c r="B118" s="1" t="s">
        <v>127</v>
      </c>
      <c r="C118" s="1">
        <v>15</v>
      </c>
      <c r="D118" s="1" t="s">
        <v>78</v>
      </c>
      <c r="E118" s="1">
        <v>57</v>
      </c>
      <c r="F118" s="1" t="str">
        <f t="shared" si="1"/>
        <v>文057 美術部</v>
      </c>
    </row>
    <row r="119" spans="1:6">
      <c r="A119" s="1" t="s">
        <v>290</v>
      </c>
      <c r="B119" s="1" t="s">
        <v>128</v>
      </c>
      <c r="C119" s="1">
        <v>11</v>
      </c>
      <c r="D119" s="1" t="s">
        <v>78</v>
      </c>
      <c r="E119" s="1">
        <v>58</v>
      </c>
      <c r="F119" s="1" t="str">
        <f t="shared" si="1"/>
        <v>文058 広島東洋カープ応援サークル 宮島さん</v>
      </c>
    </row>
    <row r="120" spans="1:6">
      <c r="A120" s="1" t="s">
        <v>291</v>
      </c>
      <c r="B120" s="1" t="s">
        <v>129</v>
      </c>
      <c r="C120" s="1">
        <v>16</v>
      </c>
      <c r="D120" s="1" t="s">
        <v>78</v>
      </c>
      <c r="E120" s="1">
        <v>59</v>
      </c>
      <c r="F120" s="1" t="str">
        <f t="shared" si="1"/>
        <v>文059 Formula Project SU-spirited</v>
      </c>
    </row>
    <row r="121" spans="1:6">
      <c r="A121" s="1" t="s">
        <v>292</v>
      </c>
      <c r="B121" s="1" t="s">
        <v>130</v>
      </c>
      <c r="C121" s="1">
        <v>18</v>
      </c>
      <c r="D121" s="1" t="s">
        <v>78</v>
      </c>
      <c r="E121" s="1">
        <v>60</v>
      </c>
      <c r="F121" s="1" t="str">
        <f t="shared" si="1"/>
        <v>文060 プログラミングサークル Maximum</v>
      </c>
    </row>
    <row r="122" spans="1:6">
      <c r="A122" s="1" t="s">
        <v>293</v>
      </c>
      <c r="B122" s="1" t="s">
        <v>131</v>
      </c>
      <c r="C122" s="1">
        <v>21</v>
      </c>
      <c r="D122" s="1" t="s">
        <v>78</v>
      </c>
      <c r="E122" s="1">
        <v>61</v>
      </c>
      <c r="F122" s="1" t="str">
        <f t="shared" si="1"/>
        <v>文061 文芸部レーゼ</v>
      </c>
    </row>
    <row r="123" spans="1:6">
      <c r="A123" s="1" t="s">
        <v>294</v>
      </c>
      <c r="B123" s="1" t="s">
        <v>132</v>
      </c>
      <c r="C123" s="1">
        <v>13</v>
      </c>
      <c r="D123" s="1" t="s">
        <v>78</v>
      </c>
      <c r="E123" s="1">
        <v>62</v>
      </c>
      <c r="F123" s="1" t="str">
        <f t="shared" si="1"/>
        <v>文062 埼玉大学邦楽部琴吹会</v>
      </c>
    </row>
    <row r="124" spans="1:6">
      <c r="A124" s="1" t="s">
        <v>295</v>
      </c>
      <c r="B124" s="1" t="s">
        <v>133</v>
      </c>
      <c r="C124" s="1">
        <v>36</v>
      </c>
      <c r="D124" s="1" t="s">
        <v>78</v>
      </c>
      <c r="E124" s="1">
        <v>63</v>
      </c>
      <c r="F124" s="1" t="str">
        <f t="shared" si="1"/>
        <v>文063 放送研究会</v>
      </c>
    </row>
    <row r="125" spans="1:6">
      <c r="A125" s="1" t="s">
        <v>296</v>
      </c>
      <c r="B125" s="1" t="s">
        <v>134</v>
      </c>
      <c r="C125" s="1">
        <v>17</v>
      </c>
      <c r="D125" s="1" t="s">
        <v>78</v>
      </c>
      <c r="E125" s="1">
        <v>64</v>
      </c>
      <c r="F125" s="1" t="str">
        <f t="shared" si="1"/>
        <v>文064 poco a poco</v>
      </c>
    </row>
    <row r="126" spans="1:6">
      <c r="A126" s="1" t="s">
        <v>297</v>
      </c>
      <c r="B126" s="1" t="s">
        <v>135</v>
      </c>
      <c r="C126" s="1">
        <v>22</v>
      </c>
      <c r="D126" s="1" t="s">
        <v>78</v>
      </c>
      <c r="E126" s="1">
        <v>65</v>
      </c>
      <c r="F126" s="1" t="str">
        <f t="shared" si="1"/>
        <v>文065 ボランティアサークルかやの木</v>
      </c>
    </row>
    <row r="127" spans="1:6">
      <c r="A127" s="1" t="s">
        <v>298</v>
      </c>
      <c r="B127" s="1" t="s">
        <v>136</v>
      </c>
      <c r="C127" s="1">
        <v>29</v>
      </c>
      <c r="D127" s="1" t="s">
        <v>78</v>
      </c>
      <c r="E127" s="1">
        <v>66</v>
      </c>
      <c r="F127" s="1" t="str">
        <f t="shared" si="1"/>
        <v>文066 ませまてぃか</v>
      </c>
    </row>
    <row r="128" spans="1:6">
      <c r="A128" s="1" t="s">
        <v>299</v>
      </c>
      <c r="B128" s="1" t="s">
        <v>137</v>
      </c>
      <c r="C128" s="1">
        <v>25</v>
      </c>
      <c r="D128" s="1" t="s">
        <v>78</v>
      </c>
      <c r="E128" s="1">
        <v>67</v>
      </c>
      <c r="F128" s="1" t="str">
        <f t="shared" si="1"/>
        <v>文067 埼玉大学まんが団</v>
      </c>
    </row>
    <row r="129" spans="1:6">
      <c r="A129" s="1" t="s">
        <v>300</v>
      </c>
      <c r="B129" s="1" t="s">
        <v>138</v>
      </c>
      <c r="C129" s="1">
        <v>4</v>
      </c>
      <c r="D129" s="1" t="s">
        <v>78</v>
      </c>
      <c r="E129" s="1">
        <v>68</v>
      </c>
      <c r="F129" s="1" t="str">
        <f t="shared" si="1"/>
        <v>文068 Million Tricks</v>
      </c>
    </row>
    <row r="130" spans="1:6">
      <c r="A130" s="1" t="s">
        <v>301</v>
      </c>
      <c r="B130" s="1" t="s">
        <v>139</v>
      </c>
      <c r="C130" s="1">
        <v>109</v>
      </c>
      <c r="D130" s="1" t="s">
        <v>78</v>
      </c>
      <c r="E130" s="1">
        <v>69</v>
      </c>
      <c r="F130" s="1" t="str">
        <f t="shared" si="1"/>
        <v>文069 むつめ祭常任委員会</v>
      </c>
    </row>
    <row r="131" spans="1:6">
      <c r="A131" s="1" t="s">
        <v>302</v>
      </c>
      <c r="B131" s="1" t="s">
        <v>140</v>
      </c>
      <c r="C131" s="1">
        <v>10</v>
      </c>
      <c r="D131" s="1" t="s">
        <v>78</v>
      </c>
      <c r="E131" s="1">
        <v>70</v>
      </c>
      <c r="F131" s="1" t="str">
        <f t="shared" ref="F131:F160" si="2">A131&amp;" "&amp;B131</f>
        <v>文070 MaVie</v>
      </c>
    </row>
    <row r="132" spans="1:6">
      <c r="A132" s="1" t="s">
        <v>303</v>
      </c>
      <c r="B132" s="1" t="s">
        <v>141</v>
      </c>
      <c r="C132" s="1">
        <v>26</v>
      </c>
      <c r="D132" s="1" t="s">
        <v>78</v>
      </c>
      <c r="E132" s="1">
        <v>71</v>
      </c>
      <c r="F132" s="1" t="str">
        <f t="shared" si="2"/>
        <v>文071 モダンジャズ研究会</v>
      </c>
    </row>
    <row r="133" spans="1:6">
      <c r="A133" s="1" t="s">
        <v>304</v>
      </c>
      <c r="B133" s="1" t="s">
        <v>142</v>
      </c>
      <c r="C133" s="1">
        <v>54</v>
      </c>
      <c r="D133" s="1" t="s">
        <v>78</v>
      </c>
      <c r="E133" s="1">
        <v>72</v>
      </c>
      <c r="F133" s="1" t="str">
        <f t="shared" si="2"/>
        <v>文072 桃犬</v>
      </c>
    </row>
    <row r="134" spans="1:6">
      <c r="A134" s="1" t="s">
        <v>305</v>
      </c>
      <c r="B134" s="1" t="s">
        <v>143</v>
      </c>
      <c r="C134" s="1">
        <v>4</v>
      </c>
      <c r="D134" s="1" t="s">
        <v>78</v>
      </c>
      <c r="E134" s="1">
        <v>73</v>
      </c>
      <c r="F134" s="1" t="str">
        <f t="shared" si="2"/>
        <v>文073 やきもの同好会</v>
      </c>
    </row>
    <row r="135" spans="1:6">
      <c r="A135" s="1" t="s">
        <v>306</v>
      </c>
      <c r="B135" s="1" t="s">
        <v>144</v>
      </c>
      <c r="C135" s="1">
        <v>9</v>
      </c>
      <c r="D135" s="1" t="s">
        <v>78</v>
      </c>
      <c r="E135" s="1">
        <v>74</v>
      </c>
      <c r="F135" s="1" t="str">
        <f t="shared" si="2"/>
        <v>文074 野鳥研究会さんぽ</v>
      </c>
    </row>
    <row r="136" spans="1:6">
      <c r="A136" s="1" t="s">
        <v>307</v>
      </c>
      <c r="B136" s="1" t="s">
        <v>145</v>
      </c>
      <c r="C136" s="1">
        <v>28</v>
      </c>
      <c r="D136" s="1" t="s">
        <v>78</v>
      </c>
      <c r="E136" s="1">
        <v>75</v>
      </c>
      <c r="F136" s="1" t="str">
        <f t="shared" si="2"/>
        <v>文075 埼玉大学有機農業研究会</v>
      </c>
    </row>
    <row r="137" spans="1:6">
      <c r="A137" s="1" t="s">
        <v>308</v>
      </c>
      <c r="B137" s="1" t="s">
        <v>146</v>
      </c>
      <c r="C137" s="1">
        <v>19</v>
      </c>
      <c r="D137" s="1" t="s">
        <v>78</v>
      </c>
      <c r="E137" s="1">
        <v>76</v>
      </c>
      <c r="F137" s="1" t="str">
        <f t="shared" si="2"/>
        <v>文076 Light Fiction Club</v>
      </c>
    </row>
    <row r="138" spans="1:6">
      <c r="A138" s="1" t="s">
        <v>309</v>
      </c>
      <c r="B138" s="1" t="s">
        <v>147</v>
      </c>
      <c r="C138" s="1">
        <v>11</v>
      </c>
      <c r="D138" s="1" t="s">
        <v>78</v>
      </c>
      <c r="E138" s="1">
        <v>77</v>
      </c>
      <c r="F138" s="1" t="str">
        <f t="shared" si="2"/>
        <v>文077 埼玉大学落語研究会</v>
      </c>
    </row>
    <row r="139" spans="1:6">
      <c r="A139" s="1" t="s">
        <v>310</v>
      </c>
      <c r="B139" s="1" t="s">
        <v>148</v>
      </c>
      <c r="C139" s="1">
        <v>8</v>
      </c>
      <c r="D139" s="1" t="s">
        <v>78</v>
      </c>
      <c r="E139" s="1">
        <v>78</v>
      </c>
      <c r="F139" s="1" t="str">
        <f t="shared" si="2"/>
        <v>文078 Re:さいくりんぐ</v>
      </c>
    </row>
    <row r="140" spans="1:6">
      <c r="A140" s="1" t="s">
        <v>311</v>
      </c>
      <c r="B140" s="1" t="s">
        <v>149</v>
      </c>
      <c r="C140" s="1"/>
      <c r="D140" s="1" t="s">
        <v>78</v>
      </c>
      <c r="E140" s="1">
        <v>79</v>
      </c>
      <c r="F140" s="1" t="str">
        <f t="shared" si="2"/>
        <v>文079 SRCC(埼玉大学ﾙｰﾋﾞｯｸｷｭｰﾌﾞｻｰｸﾙ)</v>
      </c>
    </row>
    <row r="141" spans="1:6">
      <c r="A141" s="1" t="s">
        <v>312</v>
      </c>
      <c r="B141" s="1" t="s">
        <v>150</v>
      </c>
      <c r="C141" s="1">
        <v>8</v>
      </c>
      <c r="D141" s="1" t="s">
        <v>78</v>
      </c>
      <c r="E141" s="1">
        <v>80</v>
      </c>
      <c r="F141" s="1" t="str">
        <f t="shared" si="2"/>
        <v>文080 埼大ロボット研究会</v>
      </c>
    </row>
    <row r="142" spans="1:6">
      <c r="A142" s="1" t="s">
        <v>313</v>
      </c>
      <c r="B142" s="1" t="s">
        <v>151</v>
      </c>
      <c r="C142" s="1">
        <v>6</v>
      </c>
      <c r="D142" s="1" t="s">
        <v>78</v>
      </c>
      <c r="E142" s="1">
        <v>81</v>
      </c>
      <c r="F142" s="1" t="str">
        <f t="shared" si="2"/>
        <v>文081 埼大ワールドカップ</v>
      </c>
    </row>
    <row r="143" spans="1:6">
      <c r="A143" s="1" t="s">
        <v>314</v>
      </c>
      <c r="B143" s="1" t="s">
        <v>152</v>
      </c>
      <c r="C143" s="1">
        <v>21</v>
      </c>
      <c r="D143" s="1" t="s">
        <v>78</v>
      </c>
      <c r="E143" s="1">
        <v>82</v>
      </c>
      <c r="F143" s="1" t="str">
        <f t="shared" si="2"/>
        <v>文082 STUDY　FOR　TWO埼玉大学支部</v>
      </c>
    </row>
    <row r="144" spans="1:6">
      <c r="A144" s="1" t="s">
        <v>315</v>
      </c>
      <c r="B144" s="1" t="s">
        <v>153</v>
      </c>
      <c r="C144" s="1">
        <v>10</v>
      </c>
      <c r="D144" s="1" t="s">
        <v>78</v>
      </c>
      <c r="E144" s="1">
        <v>83</v>
      </c>
      <c r="F144" s="1" t="str">
        <f t="shared" si="2"/>
        <v>文083 競技かるたサークル　いろは</v>
      </c>
    </row>
    <row r="145" spans="1:6">
      <c r="A145" s="1" t="s">
        <v>316</v>
      </c>
      <c r="B145" s="1" t="s">
        <v>154</v>
      </c>
      <c r="C145" s="1">
        <v>7</v>
      </c>
      <c r="D145" s="1" t="s">
        <v>78</v>
      </c>
      <c r="E145" s="1">
        <v>84</v>
      </c>
      <c r="F145" s="1" t="str">
        <f t="shared" si="2"/>
        <v>文084 工作サークルつくってあそぼ</v>
      </c>
    </row>
    <row r="146" spans="1:6">
      <c r="A146" s="1" t="s">
        <v>317</v>
      </c>
      <c r="B146" s="1" t="s">
        <v>155</v>
      </c>
      <c r="C146" s="1"/>
      <c r="D146" s="1" t="s">
        <v>78</v>
      </c>
      <c r="E146" s="1">
        <v>85</v>
      </c>
      <c r="F146" s="1" t="str">
        <f t="shared" si="2"/>
        <v>文085 埼大Umami(競馬愛好会)</v>
      </c>
    </row>
    <row r="147" spans="1:6">
      <c r="A147" s="1" t="s">
        <v>318</v>
      </c>
      <c r="B147" s="1" t="s">
        <v>156</v>
      </c>
      <c r="C147" s="1">
        <v>20</v>
      </c>
      <c r="D147" s="1" t="s">
        <v>78</v>
      </c>
      <c r="E147" s="1">
        <v>86</v>
      </c>
      <c r="F147" s="1" t="str">
        <f t="shared" si="2"/>
        <v>文086 ゲーム制作サークルSGP</v>
      </c>
    </row>
    <row r="148" spans="1:6">
      <c r="A148" s="1" t="s">
        <v>319</v>
      </c>
      <c r="B148" s="1" t="s">
        <v>157</v>
      </c>
      <c r="C148" s="1">
        <v>12</v>
      </c>
      <c r="D148" s="1" t="s">
        <v>78</v>
      </c>
      <c r="E148" s="1">
        <v>88</v>
      </c>
      <c r="F148" s="1" t="str">
        <f t="shared" si="2"/>
        <v>文088 Rubbers</v>
      </c>
    </row>
    <row r="149" spans="1:6">
      <c r="A149" s="1" t="s">
        <v>320</v>
      </c>
      <c r="B149" s="1" t="s">
        <v>158</v>
      </c>
      <c r="C149" s="1"/>
      <c r="D149" s="1" t="s">
        <v>78</v>
      </c>
      <c r="E149" s="1">
        <v>89</v>
      </c>
      <c r="F149" s="1" t="str">
        <f t="shared" si="2"/>
        <v>文089 International Student Society of Saitama University</v>
      </c>
    </row>
    <row r="150" spans="1:6">
      <c r="A150" s="1" t="s">
        <v>321</v>
      </c>
      <c r="B150" s="1" t="s">
        <v>159</v>
      </c>
      <c r="C150" s="1"/>
      <c r="D150" s="1" t="s">
        <v>78</v>
      </c>
      <c r="E150" s="1">
        <v>90</v>
      </c>
      <c r="F150" s="1" t="str">
        <f t="shared" si="2"/>
        <v>文090 埼大ChessClubフィアンケット</v>
      </c>
    </row>
    <row r="151" spans="1:6">
      <c r="A151" s="1" t="s">
        <v>322</v>
      </c>
      <c r="B151" s="1" t="s">
        <v>160</v>
      </c>
      <c r="C151" s="1">
        <v>17</v>
      </c>
      <c r="D151" s="1" t="s">
        <v>78</v>
      </c>
      <c r="E151" s="1">
        <v>91</v>
      </c>
      <c r="F151" s="1" t="str">
        <f t="shared" si="2"/>
        <v>文091 児童文化研究会文化財グループ</v>
      </c>
    </row>
    <row r="152" spans="1:6">
      <c r="A152" s="1" t="s">
        <v>323</v>
      </c>
      <c r="B152" s="1" t="s">
        <v>161</v>
      </c>
      <c r="C152" s="1">
        <v>18</v>
      </c>
      <c r="D152" s="1" t="s">
        <v>78</v>
      </c>
      <c r="E152" s="1">
        <v>92</v>
      </c>
      <c r="F152" s="1" t="str">
        <f t="shared" si="2"/>
        <v>文092 児童文化研究会児童文学グループ</v>
      </c>
    </row>
    <row r="153" spans="1:6">
      <c r="A153" s="1" t="s">
        <v>324</v>
      </c>
      <c r="B153" s="1" t="s">
        <v>162</v>
      </c>
      <c r="C153" s="1">
        <v>39</v>
      </c>
      <c r="D153" s="1" t="s">
        <v>78</v>
      </c>
      <c r="E153" s="1">
        <v>93</v>
      </c>
      <c r="F153" s="1" t="str">
        <f t="shared" si="2"/>
        <v>文093 児童文化研究会地域子ども会グループ</v>
      </c>
    </row>
    <row r="154" spans="1:6">
      <c r="A154" s="1" t="s">
        <v>325</v>
      </c>
      <c r="B154" s="1" t="s">
        <v>163</v>
      </c>
      <c r="C154" s="1">
        <v>12</v>
      </c>
      <c r="D154" s="1" t="s">
        <v>78</v>
      </c>
      <c r="E154" s="1">
        <v>94</v>
      </c>
      <c r="F154" s="1" t="str">
        <f t="shared" si="2"/>
        <v>文094 みんなのトイレプロジェクト</v>
      </c>
    </row>
    <row r="155" spans="1:6">
      <c r="A155" s="1" t="s">
        <v>326</v>
      </c>
      <c r="B155" s="1" t="s">
        <v>164</v>
      </c>
      <c r="C155" s="1"/>
      <c r="D155" s="1" t="s">
        <v>78</v>
      </c>
      <c r="E155" s="1">
        <v>96</v>
      </c>
      <c r="F155" s="1" t="str">
        <f t="shared" si="2"/>
        <v>文096 絵本サークル　埼美書店</v>
      </c>
    </row>
    <row r="156" spans="1:6">
      <c r="A156" s="1" t="s">
        <v>327</v>
      </c>
      <c r="B156" s="1" t="s">
        <v>165</v>
      </c>
      <c r="C156" s="1">
        <v>10</v>
      </c>
      <c r="D156" s="1" t="s">
        <v>78</v>
      </c>
      <c r="E156" s="1">
        <v>97</v>
      </c>
      <c r="F156" s="1" t="str">
        <f t="shared" si="2"/>
        <v>文097 ふくたま</v>
      </c>
    </row>
    <row r="157" spans="1:6">
      <c r="A157" s="1" t="s">
        <v>328</v>
      </c>
      <c r="B157" s="1" t="s">
        <v>166</v>
      </c>
      <c r="C157" s="1">
        <v>15</v>
      </c>
      <c r="D157" s="1" t="s">
        <v>78</v>
      </c>
      <c r="E157" s="1">
        <v>98</v>
      </c>
      <c r="F157" s="1" t="str">
        <f t="shared" si="2"/>
        <v>文098 埼玉大学宇宙工学サークルあかとき</v>
      </c>
    </row>
    <row r="158" spans="1:6">
      <c r="A158" s="1" t="s">
        <v>329</v>
      </c>
      <c r="B158" s="1" t="s">
        <v>167</v>
      </c>
      <c r="C158" s="1">
        <v>14</v>
      </c>
      <c r="D158" s="1" t="s">
        <v>78</v>
      </c>
      <c r="E158" s="1">
        <v>99</v>
      </c>
      <c r="F158" s="1" t="str">
        <f t="shared" si="2"/>
        <v>文099 埼玉大学クイズ研究会</v>
      </c>
    </row>
    <row r="159" spans="1:6">
      <c r="A159" s="1" t="s">
        <v>330</v>
      </c>
      <c r="B159" s="1" t="s">
        <v>168</v>
      </c>
      <c r="C159" s="1">
        <v>7</v>
      </c>
      <c r="D159" s="1" t="s">
        <v>78</v>
      </c>
      <c r="E159" s="1">
        <v>100</v>
      </c>
      <c r="F159" s="1" t="str">
        <f t="shared" si="2"/>
        <v>文100 Project☆Aqua</v>
      </c>
    </row>
    <row r="160" spans="1:6">
      <c r="A160" s="1" t="s">
        <v>331</v>
      </c>
      <c r="B160" s="1" t="s">
        <v>169</v>
      </c>
      <c r="C160" s="1"/>
      <c r="D160" s="1" t="s">
        <v>78</v>
      </c>
      <c r="E160" s="1">
        <v>101</v>
      </c>
      <c r="F160" s="1" t="str">
        <f t="shared" si="2"/>
        <v>文101 埼大ローバー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基本情報(こちらを必ず入力してください。</vt:lpstr>
      <vt:lpstr>希望シート01（大学会館、共用施設、合宿研修所）</vt:lpstr>
      <vt:lpstr>基本データ</vt:lpstr>
      <vt:lpstr>meibo</vt:lpstr>
      <vt:lpstr>'希望シート01（大学会館、共用施設、合宿研修所）'!Print_Area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jn248</dc:creator>
  <cp:lastModifiedBy>Administrator</cp:lastModifiedBy>
  <cp:lastPrinted>2022-01-26T02:44:25Z</cp:lastPrinted>
  <dcterms:created xsi:type="dcterms:W3CDTF">2015-06-05T18:19:34Z</dcterms:created>
  <dcterms:modified xsi:type="dcterms:W3CDTF">2022-01-26T04:53:59Z</dcterms:modified>
</cp:coreProperties>
</file>